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bewitch75\Desktop\"/>
    </mc:Choice>
  </mc:AlternateContent>
  <xr:revisionPtr revIDLastSave="0" documentId="13_ncr:1_{C3C8C731-7939-46CB-8470-DE9A3847C78B}" xr6:coauthVersionLast="47" xr6:coauthVersionMax="47" xr10:uidLastSave="{00000000-0000-0000-0000-000000000000}"/>
  <bookViews>
    <workbookView xWindow="-120" yWindow="-120" windowWidth="29040" windowHeight="14160" tabRatio="832" xr2:uid="{C922A74A-EE57-413D-A131-AEAE0E06B8E0}"/>
  </bookViews>
  <sheets>
    <sheet name="목차" sheetId="7" r:id="rId1"/>
    <sheet name="1. 환경" sheetId="2" r:id="rId2"/>
    <sheet name="2. 사회" sheetId="8" r:id="rId3"/>
    <sheet name="3. 지배구조" sheetId="9" r:id="rId4"/>
  </sheets>
  <externalReferences>
    <externalReference r:id="rId5"/>
    <externalReference r:id="rId6"/>
    <externalReference r:id="rId7"/>
    <externalReference r:id="rId8"/>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 환경'!$C$71:$J$114</definedName>
    <definedName name="_xlnm._FilterDatabase" localSheetId="2" hidden="1">'2. 사회'!$C$120:$J$131</definedName>
    <definedName name="_xlnm._FilterDatabase" localSheetId="3" hidden="1">'3. 지배구조'!$C$31:$J$34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[1]Sheet1!$B$1:$B$3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[2]Sheet2!$E$1:$E$2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[3]Sheet2!$J$1:$J$2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[2]Sheet2!$B$1:$B$3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'[4]Long-List'!$C$11:$C$13,'[4]Long-List'!$J$17,'[4]Long-List'!$N$15,'[4]Long-List'!$L$15:$L$20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'[4]Long-List'!$J$10,'[4]Long-List'!$C$8:$C$10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'[4]Long-List'!$H$13:$J$14,'[4]Long-List'!$O$13:$O$14,'[4]Long-List'!$O$17:$O$18,'[4]Long-List'!$E$21:$E$34,'[4]Long-List'!$C$21:$C$37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'[4]Long-List'!$G$10,'[4]Long-List'!$H$11:$J$12,'[4]Long-List'!$O$10:$O$12,'[4]Long-List'!$E$10:$E$13,'[4]Long-List'!$C$14:$E$20,'[4]Long-List'!$N$16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6" i="2"/>
  <c r="J163" i="2"/>
  <c r="J160" i="2"/>
  <c r="H151" i="2"/>
  <c r="I151" i="2"/>
  <c r="J151" i="2"/>
  <c r="J107" i="2"/>
  <c r="I107" i="2"/>
  <c r="H107" i="2"/>
</calcChain>
</file>

<file path=xl/sharedStrings.xml><?xml version="1.0" encoding="utf-8"?>
<sst xmlns="http://schemas.openxmlformats.org/spreadsheetml/2006/main" count="994" uniqueCount="393">
  <si>
    <t>2024 LG디스플레이 ESG Data Book</t>
    <phoneticPr fontId="2" type="noConversion"/>
  </si>
  <si>
    <t>1. 환경</t>
    <phoneticPr fontId="2" type="noConversion"/>
  </si>
  <si>
    <t>2. 사회</t>
    <phoneticPr fontId="2" type="noConversion"/>
  </si>
  <si>
    <t>3. 지배구조</t>
    <phoneticPr fontId="2" type="noConversion"/>
  </si>
  <si>
    <t>* ESG Data Book에 포함된 정량 데이터는 2025년 6월 30일 기준으로, BSI에서 제3자 검증을 완료함</t>
    <phoneticPr fontId="2" type="noConversion"/>
  </si>
  <si>
    <t>온실가스 배출량</t>
    <phoneticPr fontId="2" type="noConversion"/>
  </si>
  <si>
    <t>수자원 관리</t>
    <phoneticPr fontId="2" type="noConversion"/>
  </si>
  <si>
    <t>폐기물 관리</t>
    <phoneticPr fontId="2" type="noConversion"/>
  </si>
  <si>
    <t>오염 및 유해물질 관리</t>
    <phoneticPr fontId="2" type="noConversion"/>
  </si>
  <si>
    <t>기후변화 대응</t>
    <phoneticPr fontId="2" type="noConversion"/>
  </si>
  <si>
    <t>친환경 제품</t>
    <phoneticPr fontId="2" type="noConversion"/>
  </si>
  <si>
    <t>환경 법규 위반</t>
    <phoneticPr fontId="2" type="noConversion"/>
  </si>
  <si>
    <t>전력 사용량</t>
    <phoneticPr fontId="2" type="noConversion"/>
  </si>
  <si>
    <t>구분</t>
  </si>
  <si>
    <t>단위</t>
  </si>
  <si>
    <t>직접 에너지</t>
    <phoneticPr fontId="2" type="noConversion"/>
  </si>
  <si>
    <t>LNG</t>
    <phoneticPr fontId="2" type="noConversion"/>
  </si>
  <si>
    <t>국내</t>
    <phoneticPr fontId="2" type="noConversion"/>
  </si>
  <si>
    <t>TJ</t>
  </si>
  <si>
    <t>해외</t>
    <phoneticPr fontId="2" type="noConversion"/>
  </si>
  <si>
    <t>기타</t>
    <phoneticPr fontId="2" type="noConversion"/>
  </si>
  <si>
    <t>간접 에너지</t>
    <phoneticPr fontId="2" type="noConversion"/>
  </si>
  <si>
    <t>전력</t>
    <phoneticPr fontId="2" type="noConversion"/>
  </si>
  <si>
    <t>스팀</t>
    <phoneticPr fontId="2" type="noConversion"/>
  </si>
  <si>
    <t>비재생에너지 소비량</t>
    <phoneticPr fontId="2" type="noConversion"/>
  </si>
  <si>
    <t>MWh</t>
  </si>
  <si>
    <t>재생에너지 소비량</t>
    <phoneticPr fontId="2" type="noConversion"/>
  </si>
  <si>
    <t>총 에너지 소비량 (비재생 + 재생)</t>
  </si>
  <si>
    <t>합계</t>
  </si>
  <si>
    <r>
      <t>에너지 원 단위</t>
    </r>
    <r>
      <rPr>
        <vertAlign val="superscript"/>
        <sz val="11"/>
        <color theme="1"/>
        <rFont val="맑은 고딕"/>
        <family val="3"/>
        <charset val="129"/>
        <scheme val="minor"/>
      </rPr>
      <t>2)</t>
    </r>
    <phoneticPr fontId="2" type="noConversion"/>
  </si>
  <si>
    <t>TJ/Glass 천장</t>
    <phoneticPr fontId="2" type="noConversion"/>
  </si>
  <si>
    <t>데이터 적용 범위</t>
  </si>
  <si>
    <t>%</t>
  </si>
  <si>
    <t>2) 사업보고서 내 생산량 기준으로 산정</t>
    <phoneticPr fontId="2" type="noConversion"/>
  </si>
  <si>
    <t>tCO₂eq</t>
  </si>
  <si>
    <t>구매한 제품 및 서비스</t>
  </si>
  <si>
    <t>자본재</t>
  </si>
  <si>
    <t>-</t>
  </si>
  <si>
    <t>업스트림 운송 및 물류</t>
  </si>
  <si>
    <t>운영과정에서 발생된 폐기물</t>
  </si>
  <si>
    <t>출장</t>
  </si>
  <si>
    <t>직원 통근</t>
  </si>
  <si>
    <t>업스트림 임차자산</t>
  </si>
  <si>
    <t>-</t>
    <phoneticPr fontId="2" type="noConversion"/>
  </si>
  <si>
    <t>판매된 제품의 가공</t>
  </si>
  <si>
    <t>판매된 제품의 사용</t>
  </si>
  <si>
    <t>판매된 제품의 폐기</t>
  </si>
  <si>
    <t>다운스트림 임차자산</t>
  </si>
  <si>
    <r>
      <t>데이터 적용 범위</t>
    </r>
    <r>
      <rPr>
        <b/>
        <vertAlign val="superscript"/>
        <sz val="11"/>
        <color theme="1"/>
        <rFont val="맑은 고딕"/>
        <family val="3"/>
        <charset val="129"/>
        <scheme val="minor"/>
      </rPr>
      <t>1)</t>
    </r>
    <phoneticPr fontId="2" type="noConversion"/>
  </si>
  <si>
    <t>공급원별 취수량</t>
    <phoneticPr fontId="2" type="noConversion"/>
  </si>
  <si>
    <t>공업용수</t>
    <phoneticPr fontId="2" type="noConversion"/>
  </si>
  <si>
    <t>백만㎥</t>
  </si>
  <si>
    <t>생활용수</t>
    <phoneticPr fontId="2" type="noConversion"/>
  </si>
  <si>
    <t>하수재이용수</t>
    <phoneticPr fontId="2" type="noConversion"/>
  </si>
  <si>
    <r>
      <t>지하수</t>
    </r>
    <r>
      <rPr>
        <vertAlign val="superscript"/>
        <sz val="11"/>
        <color theme="1"/>
        <rFont val="맑은 고딕"/>
        <family val="3"/>
        <charset val="129"/>
        <scheme val="minor"/>
      </rPr>
      <t>1)</t>
    </r>
    <phoneticPr fontId="2" type="noConversion"/>
  </si>
  <si>
    <t>백만㎥</t>
    <phoneticPr fontId="2" type="noConversion"/>
  </si>
  <si>
    <t>사업장별 취수량</t>
    <phoneticPr fontId="2" type="noConversion"/>
  </si>
  <si>
    <t>파주사업장</t>
    <phoneticPr fontId="2" type="noConversion"/>
  </si>
  <si>
    <t>구미사업장</t>
    <phoneticPr fontId="2" type="noConversion"/>
  </si>
  <si>
    <t>총 용수 취수량</t>
    <phoneticPr fontId="2" type="noConversion"/>
  </si>
  <si>
    <t>용수 방류량(지하수)</t>
    <phoneticPr fontId="2" type="noConversion"/>
  </si>
  <si>
    <t>순 담수 소비</t>
    <phoneticPr fontId="2" type="noConversion"/>
  </si>
  <si>
    <t>용수 사용량</t>
    <phoneticPr fontId="2" type="noConversion"/>
  </si>
  <si>
    <r>
      <t>총 순 담수 소비량</t>
    </r>
    <r>
      <rPr>
        <b/>
        <vertAlign val="superscript"/>
        <sz val="11"/>
        <color theme="1"/>
        <rFont val="맑은 고딕"/>
        <family val="3"/>
        <charset val="129"/>
        <scheme val="minor"/>
      </rPr>
      <t>2)</t>
    </r>
    <phoneticPr fontId="2" type="noConversion"/>
  </si>
  <si>
    <t>총 순 담수 소비량 원단위</t>
    <phoneticPr fontId="2" type="noConversion"/>
  </si>
  <si>
    <t>Ton/㎡</t>
    <phoneticPr fontId="2" type="noConversion"/>
  </si>
  <si>
    <t>폐수 배출량</t>
    <phoneticPr fontId="2" type="noConversion"/>
  </si>
  <si>
    <t>폐수 재이용</t>
    <phoneticPr fontId="2" type="noConversion"/>
  </si>
  <si>
    <t>하수 재이용</t>
    <phoneticPr fontId="2" type="noConversion"/>
  </si>
  <si>
    <t>재이용량</t>
    <phoneticPr fontId="2" type="noConversion"/>
  </si>
  <si>
    <t>소계</t>
    <phoneticPr fontId="2" type="noConversion"/>
  </si>
  <si>
    <t>재이용률(기존)</t>
    <phoneticPr fontId="2" type="noConversion"/>
  </si>
  <si>
    <t>%</t>
    <phoneticPr fontId="2" type="noConversion"/>
  </si>
  <si>
    <r>
      <t>재이용률(신규)</t>
    </r>
    <r>
      <rPr>
        <b/>
        <vertAlign val="superscript"/>
        <sz val="11"/>
        <color theme="1"/>
        <rFont val="맑은 고딕"/>
        <family val="3"/>
        <charset val="129"/>
        <scheme val="minor"/>
      </rPr>
      <t>3)</t>
    </r>
    <phoneticPr fontId="2" type="noConversion"/>
  </si>
  <si>
    <r>
      <t>데이터 적용범위</t>
    </r>
    <r>
      <rPr>
        <b/>
        <vertAlign val="superscript"/>
        <sz val="11"/>
        <color theme="1"/>
        <rFont val="맑은 고딕"/>
        <family val="3"/>
        <charset val="129"/>
        <scheme val="minor"/>
      </rPr>
      <t>4)</t>
    </r>
    <phoneticPr fontId="2" type="noConversion"/>
  </si>
  <si>
    <t>4) 전 국내 사업장 및 해외 생산사업장 기준</t>
    <phoneticPr fontId="2" type="noConversion"/>
  </si>
  <si>
    <t>폐기물 관리</t>
  </si>
  <si>
    <t>일반 폐기물 처리량</t>
    <phoneticPr fontId="2" type="noConversion"/>
  </si>
  <si>
    <t>재활용</t>
    <phoneticPr fontId="2" type="noConversion"/>
  </si>
  <si>
    <t>Ton</t>
  </si>
  <si>
    <t>비재활용(소각)</t>
    <phoneticPr fontId="2" type="noConversion"/>
  </si>
  <si>
    <t>비재활용(매립)</t>
    <phoneticPr fontId="2" type="noConversion"/>
  </si>
  <si>
    <t>합계</t>
    <phoneticPr fontId="2" type="noConversion"/>
  </si>
  <si>
    <t>유해 폐기물 처리량</t>
    <phoneticPr fontId="2" type="noConversion"/>
  </si>
  <si>
    <t>비재활용(중화)</t>
    <phoneticPr fontId="2" type="noConversion"/>
  </si>
  <si>
    <t>폐기물 처리량</t>
    <phoneticPr fontId="2" type="noConversion"/>
  </si>
  <si>
    <t>총 폐기물 처리량</t>
    <phoneticPr fontId="2" type="noConversion"/>
  </si>
  <si>
    <t>Ton</t>
    <phoneticPr fontId="2" type="noConversion"/>
  </si>
  <si>
    <t>총 폐기물 처리량 원단위</t>
    <phoneticPr fontId="2" type="noConversion"/>
  </si>
  <si>
    <t>kg/㎡</t>
    <phoneticPr fontId="2" type="noConversion"/>
  </si>
  <si>
    <t>총 폐기물 처리량 원단위 목표 (당해년도 목표)</t>
    <phoneticPr fontId="2" type="noConversion"/>
  </si>
  <si>
    <t>에너지 회수 폐기물</t>
    <phoneticPr fontId="2" type="noConversion"/>
  </si>
  <si>
    <t>일반 폐기물</t>
    <phoneticPr fontId="2" type="noConversion"/>
  </si>
  <si>
    <t>비재활용</t>
    <phoneticPr fontId="2" type="noConversion"/>
  </si>
  <si>
    <t>유해 폐기물</t>
    <phoneticPr fontId="2" type="noConversion"/>
  </si>
  <si>
    <t>에너지 비회수 폐기물</t>
    <phoneticPr fontId="2" type="noConversion"/>
  </si>
  <si>
    <r>
      <t>데이터 적용범위</t>
    </r>
    <r>
      <rPr>
        <b/>
        <vertAlign val="superscript"/>
        <sz val="11"/>
        <color theme="1"/>
        <rFont val="맑은 고딕"/>
        <family val="3"/>
        <charset val="129"/>
        <scheme val="minor"/>
      </rPr>
      <t>1)</t>
    </r>
    <phoneticPr fontId="2" type="noConversion"/>
  </si>
  <si>
    <t>1) 전 국내 사업장 및 해외 생산사업장 기준</t>
    <phoneticPr fontId="2" type="noConversion"/>
  </si>
  <si>
    <t>대기오염물질 배출량</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</si>
  <si>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</si>
  <si>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</si>
  <si>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</si>
  <si>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먼지</t>
  </si>
  <si>
    <t>직접 휘발성 유기화학물(VOC) 발생량</t>
    <phoneticPr fontId="2" type="noConversion"/>
  </si>
  <si>
    <r>
      <t>수질오염물질 배출량</t>
    </r>
    <r>
      <rPr>
        <b/>
        <vertAlign val="superscript"/>
        <sz val="11"/>
        <color theme="1"/>
        <rFont val="맑은 고딕"/>
        <family val="3"/>
        <charset val="129"/>
        <scheme val="minor"/>
      </rPr>
      <t>2)</t>
    </r>
    <phoneticPr fontId="2" type="noConversion"/>
  </si>
  <si>
    <t>Ton/day</t>
  </si>
  <si>
    <t>3) 내부 산정방식 변경으로 2022~2023년 NOx 배출량 수정</t>
    <phoneticPr fontId="2" type="noConversion"/>
  </si>
  <si>
    <t>백만 원</t>
    <phoneticPr fontId="2" type="noConversion"/>
  </si>
  <si>
    <t>년</t>
    <phoneticPr fontId="2" type="noConversion"/>
  </si>
  <si>
    <t>기후 관련 목표(절대적 목표)</t>
    <phoneticPr fontId="2" type="noConversion"/>
  </si>
  <si>
    <t>범위 내 배출량 비율</t>
  </si>
  <si>
    <t>배출 기준 연도</t>
  </si>
  <si>
    <r>
      <t>배출 기준 연도의 절대적인 CO</t>
    </r>
    <r>
      <rPr>
        <vertAlign val="subscript"/>
        <sz val="11"/>
        <color theme="1"/>
        <rFont val="맑은 고딕"/>
        <family val="3"/>
        <charset val="129"/>
        <scheme val="minor"/>
      </rPr>
      <t>2</t>
    </r>
    <r>
      <rPr>
        <sz val="11"/>
        <color theme="1"/>
        <rFont val="맑은 고딕"/>
        <family val="3"/>
        <charset val="129"/>
        <scheme val="minor"/>
      </rPr>
      <t xml:space="preserve"> 배출량</t>
    </r>
    <phoneticPr fontId="2" type="noConversion"/>
  </si>
  <si>
    <t>tCO2eq</t>
  </si>
  <si>
    <t>목표 수립 연도</t>
  </si>
  <si>
    <t>기준 연도로부터 감축 비율</t>
  </si>
  <si>
    <t>목표 연도</t>
  </si>
  <si>
    <t>제품 원료 사용량</t>
    <phoneticPr fontId="2" type="noConversion"/>
  </si>
  <si>
    <r>
      <t>비금속 원료 사용량</t>
    </r>
    <r>
      <rPr>
        <vertAlign val="superscript"/>
        <sz val="11"/>
        <color theme="1"/>
        <rFont val="맑은 고딕"/>
        <family val="3"/>
        <charset val="129"/>
        <scheme val="minor"/>
      </rPr>
      <t>1)</t>
    </r>
    <phoneticPr fontId="2" type="noConversion"/>
  </si>
  <si>
    <t>Backlight</t>
  </si>
  <si>
    <t xml:space="preserve">천 개 </t>
  </si>
  <si>
    <t>Glass</t>
  </si>
  <si>
    <t>m²</t>
  </si>
  <si>
    <t>Polarizer</t>
    <phoneticPr fontId="2" type="noConversion"/>
  </si>
  <si>
    <t>Drive IC</t>
  </si>
  <si>
    <t xml:space="preserve">Liquid Crystal </t>
  </si>
  <si>
    <t>kg</t>
  </si>
  <si>
    <r>
      <t>전 과정 평가</t>
    </r>
    <r>
      <rPr>
        <b/>
        <vertAlign val="superscript"/>
        <sz val="11"/>
        <color theme="1"/>
        <rFont val="맑은 고딕"/>
        <family val="3"/>
        <charset val="129"/>
        <scheme val="minor"/>
      </rPr>
      <t>2)</t>
    </r>
    <phoneticPr fontId="2" type="noConversion"/>
  </si>
  <si>
    <t>Full LCA</t>
    <phoneticPr fontId="2" type="noConversion"/>
  </si>
  <si>
    <t>제품 환경 라벨링 및 선언</t>
    <phoneticPr fontId="2" type="noConversion"/>
  </si>
  <si>
    <t>Type 1 에코라벨 (ISO 14024)</t>
    <phoneticPr fontId="2" type="noConversion"/>
  </si>
  <si>
    <t>단일/다중 속성 에코라벨 (WWF,Energystar, LEED 등)</t>
    <phoneticPr fontId="2" type="noConversion"/>
  </si>
  <si>
    <t>기타 지속가능한 제품 및 서비스</t>
    <phoneticPr fontId="2" type="noConversion"/>
  </si>
  <si>
    <t>2) 전체 매출액 대비 LCA 수행 모델의 매출액 기준</t>
    <phoneticPr fontId="2" type="noConversion"/>
  </si>
  <si>
    <t>환경 법규 위반 건 수</t>
    <phoneticPr fontId="2" type="noConversion"/>
  </si>
  <si>
    <t>건</t>
    <phoneticPr fontId="2" type="noConversion"/>
  </si>
  <si>
    <t>천만 원</t>
    <phoneticPr fontId="2" type="noConversion"/>
  </si>
  <si>
    <t>1) 1,000만 원 이상의 벌금 또는 과태료 건</t>
    <phoneticPr fontId="2" type="noConversion"/>
  </si>
  <si>
    <r>
      <t>전력 사용량</t>
    </r>
    <r>
      <rPr>
        <b/>
        <vertAlign val="superscript"/>
        <sz val="11"/>
        <color theme="1"/>
        <rFont val="맑은 고딕"/>
        <family val="3"/>
        <charset val="129"/>
        <scheme val="minor"/>
      </rPr>
      <t>1)</t>
    </r>
    <phoneticPr fontId="2" type="noConversion"/>
  </si>
  <si>
    <t>GWh</t>
    <phoneticPr fontId="2" type="noConversion"/>
  </si>
  <si>
    <t>매출액</t>
    <phoneticPr fontId="2" type="noConversion"/>
  </si>
  <si>
    <t>억 원</t>
    <phoneticPr fontId="2" type="noConversion"/>
  </si>
  <si>
    <t>원단위</t>
    <phoneticPr fontId="2" type="noConversion"/>
  </si>
  <si>
    <t>GWh/억 원</t>
    <phoneticPr fontId="2" type="noConversion"/>
  </si>
  <si>
    <t>임직원 현황</t>
    <phoneticPr fontId="2" type="noConversion"/>
  </si>
  <si>
    <t>임직원 채용</t>
    <phoneticPr fontId="2" type="noConversion"/>
  </si>
  <si>
    <t>임직원 이직률</t>
    <phoneticPr fontId="2" type="noConversion"/>
  </si>
  <si>
    <t>성과 평가</t>
    <phoneticPr fontId="2" type="noConversion"/>
  </si>
  <si>
    <t>직원 몰입도</t>
    <phoneticPr fontId="2" type="noConversion"/>
  </si>
  <si>
    <t>협력사 관리</t>
    <phoneticPr fontId="2" type="noConversion"/>
  </si>
  <si>
    <t>고객만족도 조사</t>
    <phoneticPr fontId="2" type="noConversion"/>
  </si>
  <si>
    <t>인권 교육</t>
    <phoneticPr fontId="2" type="noConversion"/>
  </si>
  <si>
    <t>사회공헌</t>
    <phoneticPr fontId="2" type="noConversion"/>
  </si>
  <si>
    <t>분쟁 광물</t>
    <phoneticPr fontId="2" type="noConversion"/>
  </si>
  <si>
    <t>전체 임직원 수</t>
    <phoneticPr fontId="2" type="noConversion"/>
  </si>
  <si>
    <t>명</t>
    <phoneticPr fontId="2" type="noConversion"/>
  </si>
  <si>
    <t>남성</t>
    <phoneticPr fontId="2" type="noConversion"/>
  </si>
  <si>
    <t>명</t>
  </si>
  <si>
    <t>여성</t>
    <phoneticPr fontId="2" type="noConversion"/>
  </si>
  <si>
    <t>고용형태별</t>
    <phoneticPr fontId="2" type="noConversion"/>
  </si>
  <si>
    <t>정규 근로자</t>
    <phoneticPr fontId="2" type="noConversion"/>
  </si>
  <si>
    <t>기간제 근로자</t>
    <phoneticPr fontId="2" type="noConversion"/>
  </si>
  <si>
    <t>단시간 근로자</t>
    <phoneticPr fontId="2" type="noConversion"/>
  </si>
  <si>
    <t>국가별</t>
    <phoneticPr fontId="2" type="noConversion"/>
  </si>
  <si>
    <t>한국</t>
    <phoneticPr fontId="2" type="noConversion"/>
  </si>
  <si>
    <t>총 직원 대비</t>
    <phoneticPr fontId="2" type="noConversion"/>
  </si>
  <si>
    <t>총 관리직 대비</t>
    <phoneticPr fontId="2" type="noConversion"/>
  </si>
  <si>
    <t>중국</t>
    <phoneticPr fontId="2" type="noConversion"/>
  </si>
  <si>
    <t>베트남</t>
    <phoneticPr fontId="2" type="noConversion"/>
  </si>
  <si>
    <t>연령별</t>
    <phoneticPr fontId="2" type="noConversion"/>
  </si>
  <si>
    <t>30세 이하</t>
    <phoneticPr fontId="2" type="noConversion"/>
  </si>
  <si>
    <t>31-50세</t>
    <phoneticPr fontId="2" type="noConversion"/>
  </si>
  <si>
    <t>50세 초과</t>
    <phoneticPr fontId="2" type="noConversion"/>
  </si>
  <si>
    <t>임직원 성별 비율</t>
    <phoneticPr fontId="2" type="noConversion"/>
  </si>
  <si>
    <t>남자</t>
    <phoneticPr fontId="2" type="noConversion"/>
  </si>
  <si>
    <t>여자</t>
    <phoneticPr fontId="2" type="noConversion"/>
  </si>
  <si>
    <t>관리직 여성 비율</t>
    <phoneticPr fontId="2" type="noConversion"/>
  </si>
  <si>
    <t>주니어 관리직 여성 비율</t>
    <phoneticPr fontId="2" type="noConversion"/>
  </si>
  <si>
    <t>임원급 관리직 여성 비율</t>
    <phoneticPr fontId="2" type="noConversion"/>
  </si>
  <si>
    <t>매출 발생 부서 관리직 여성 비율</t>
    <phoneticPr fontId="2" type="noConversion"/>
  </si>
  <si>
    <r>
      <t>STEM</t>
    </r>
    <r>
      <rPr>
        <b/>
        <vertAlign val="superscript"/>
        <sz val="11"/>
        <color theme="1"/>
        <rFont val="맑은 고딕"/>
        <family val="3"/>
        <charset val="129"/>
        <scheme val="minor"/>
      </rPr>
      <t>1)</t>
    </r>
    <r>
      <rPr>
        <b/>
        <sz val="11"/>
        <color theme="1"/>
        <rFont val="맑은 고딕"/>
        <family val="3"/>
        <charset val="129"/>
        <scheme val="minor"/>
      </rPr>
      <t xml:space="preserve"> 관련 여성 비율</t>
    </r>
    <phoneticPr fontId="2" type="noConversion"/>
  </si>
  <si>
    <t>전체 채용 인원 수</t>
    <phoneticPr fontId="2" type="noConversion"/>
  </si>
  <si>
    <t>사무직</t>
    <phoneticPr fontId="2" type="noConversion"/>
  </si>
  <si>
    <t>기능직</t>
    <phoneticPr fontId="2" type="noConversion"/>
  </si>
  <si>
    <t>성별</t>
    <phoneticPr fontId="2" type="noConversion"/>
  </si>
  <si>
    <t>연령</t>
    <phoneticPr fontId="2" type="noConversion"/>
  </si>
  <si>
    <t>30세 미만</t>
    <phoneticPr fontId="2" type="noConversion"/>
  </si>
  <si>
    <t>30세 이상</t>
    <phoneticPr fontId="2" type="noConversion"/>
  </si>
  <si>
    <t>원</t>
    <phoneticPr fontId="2" type="noConversion"/>
  </si>
  <si>
    <t>데이터 적용범위</t>
  </si>
  <si>
    <r>
      <t>총 이직률</t>
    </r>
    <r>
      <rPr>
        <b/>
        <vertAlign val="superscript"/>
        <sz val="11"/>
        <color theme="1"/>
        <rFont val="맑은 고딕"/>
        <family val="3"/>
        <charset val="129"/>
        <scheme val="minor"/>
      </rPr>
      <t>1)</t>
    </r>
    <phoneticPr fontId="2" type="noConversion"/>
  </si>
  <si>
    <r>
      <t>자발적 이직률</t>
    </r>
    <r>
      <rPr>
        <b/>
        <vertAlign val="superscript"/>
        <sz val="11"/>
        <color theme="1"/>
        <rFont val="맑은 고딕"/>
        <family val="3"/>
        <charset val="129"/>
        <scheme val="minor"/>
      </rPr>
      <t>2)</t>
    </r>
    <phoneticPr fontId="2" type="noConversion"/>
  </si>
  <si>
    <t>평균 근속연수</t>
    <phoneticPr fontId="2" type="noConversion"/>
  </si>
  <si>
    <t>성과 평가 대상</t>
    <phoneticPr fontId="2" type="noConversion"/>
  </si>
  <si>
    <r>
      <t>목표관리(Management by Ojectives)</t>
    </r>
    <r>
      <rPr>
        <b/>
        <vertAlign val="superscript"/>
        <sz val="11"/>
        <color theme="1"/>
        <rFont val="맑은 고딕"/>
        <family val="3"/>
        <charset val="129"/>
        <scheme val="minor"/>
      </rPr>
      <t>1)</t>
    </r>
    <phoneticPr fontId="2" type="noConversion"/>
  </si>
  <si>
    <t>1) 평가 제외자 인원 미반영</t>
    <phoneticPr fontId="2" type="noConversion"/>
  </si>
  <si>
    <t>총 교육 참여 임직원 누적 수</t>
    <phoneticPr fontId="2" type="noConversion"/>
  </si>
  <si>
    <t>총 교육 시간</t>
    <phoneticPr fontId="2" type="noConversion"/>
  </si>
  <si>
    <t>시간</t>
    <phoneticPr fontId="2" type="noConversion"/>
  </si>
  <si>
    <t>임직원 평균 교육 시간</t>
    <phoneticPr fontId="2" type="noConversion"/>
  </si>
  <si>
    <t>총 교육훈련비 투자</t>
    <phoneticPr fontId="2" type="noConversion"/>
  </si>
  <si>
    <t>임직원 평균 교육 지출</t>
    <phoneticPr fontId="2" type="noConversion"/>
  </si>
  <si>
    <t>LG Way Survey 긍정 응답률</t>
    <phoneticPr fontId="2" type="noConversion"/>
  </si>
  <si>
    <t>Employee Well-being</t>
    <phoneticPr fontId="2" type="noConversion"/>
  </si>
  <si>
    <t xml:space="preserve">       83.2 </t>
  </si>
  <si>
    <t>임원직</t>
    <phoneticPr fontId="2" type="noConversion"/>
  </si>
  <si>
    <t>기본급</t>
    <phoneticPr fontId="2" type="noConversion"/>
  </si>
  <si>
    <t>기본급+보너스 등
기타 현금 성과급</t>
    <phoneticPr fontId="2" type="noConversion"/>
  </si>
  <si>
    <t>관리직</t>
    <phoneticPr fontId="2" type="noConversion"/>
  </si>
  <si>
    <t>비관리직</t>
    <phoneticPr fontId="2" type="noConversion"/>
  </si>
  <si>
    <t>CEO 대 직원 급여 비율</t>
    <phoneticPr fontId="2" type="noConversion"/>
  </si>
  <si>
    <t>CEO 보수</t>
    <phoneticPr fontId="2" type="noConversion"/>
  </si>
  <si>
    <t>직원 보수</t>
    <phoneticPr fontId="2" type="noConversion"/>
  </si>
  <si>
    <t>비율</t>
    <phoneticPr fontId="2" type="noConversion"/>
  </si>
  <si>
    <t>배</t>
    <phoneticPr fontId="2" type="noConversion"/>
  </si>
  <si>
    <r>
      <t>재해율</t>
    </r>
    <r>
      <rPr>
        <b/>
        <vertAlign val="superscript"/>
        <sz val="11"/>
        <color theme="1"/>
        <rFont val="맑은 고딕"/>
        <family val="3"/>
        <charset val="129"/>
        <scheme val="minor"/>
      </rPr>
      <t>1)</t>
    </r>
    <phoneticPr fontId="2" type="noConversion"/>
  </si>
  <si>
    <t>사망자수</t>
    <phoneticPr fontId="2" type="noConversion"/>
  </si>
  <si>
    <t>임직원</t>
    <phoneticPr fontId="2" type="noConversion"/>
  </si>
  <si>
    <t>협력업체</t>
    <phoneticPr fontId="2" type="noConversion"/>
  </si>
  <si>
    <r>
      <t>근로손실재해빈도율(LTIFR)</t>
    </r>
    <r>
      <rPr>
        <b/>
        <vertAlign val="superscript"/>
        <sz val="11"/>
        <color theme="1"/>
        <rFont val="맑은 고딕"/>
        <family val="3"/>
        <charset val="129"/>
        <scheme val="minor"/>
      </rPr>
      <t>2)</t>
    </r>
    <phoneticPr fontId="2" type="noConversion"/>
  </si>
  <si>
    <t>수/백만근로시간</t>
    <phoneticPr fontId="2" type="noConversion"/>
  </si>
  <si>
    <t>주요 공급업체 현황</t>
    <phoneticPr fontId="2" type="noConversion"/>
  </si>
  <si>
    <t>1차 공급업체 수</t>
  </si>
  <si>
    <t>개</t>
    <phoneticPr fontId="2" type="noConversion"/>
  </si>
  <si>
    <t>주요 1차 공급업체 수</t>
  </si>
  <si>
    <t>주요 1차 구매 비율</t>
  </si>
  <si>
    <t>주요 2차 이상 공급업체</t>
  </si>
  <si>
    <t>주요 공급업체의 총 수</t>
  </si>
  <si>
    <r>
      <t>공급업체 평가 및 개발을 위한 KPI</t>
    </r>
    <r>
      <rPr>
        <b/>
        <vertAlign val="superscript"/>
        <sz val="11"/>
        <color theme="1"/>
        <rFont val="맑은 고딕"/>
        <family val="3"/>
        <charset val="129"/>
        <scheme val="minor"/>
      </rPr>
      <t>1)</t>
    </r>
    <phoneticPr fontId="2" type="noConversion"/>
  </si>
  <si>
    <t>데스크 평가/현장 평가를 통해 평가된 총 공급업체 수</t>
  </si>
  <si>
    <t>주요 공급업체 평가 비율</t>
  </si>
  <si>
    <t>실질적인/잠재적인 부정적인 영향이 상당한 것으로 평가된 공급업체 수</t>
  </si>
  <si>
    <t>합의된 시정 조치/개선 계획이 있는 실질적인/잠재적인 부정적인 영향이 상당한 공급업체의 비율</t>
  </si>
  <si>
    <t>실질적/잠재적인 부정적인 영향을 미치고 종료된 공급업체의 수</t>
  </si>
  <si>
    <t>시정 행동 계획 이행을 지원한 공급업체의 총 수</t>
  </si>
  <si>
    <t>시정 조치 계획 구현에서 지원되는 실질적인/잠재적인 부정적인 영향이 상당한 것으로 평가된 공급업체의 비율</t>
  </si>
  <si>
    <t>역량강화 프로그램에 참여한 총 협력사 수</t>
  </si>
  <si>
    <t>역량 강화 프로그램에 참여한 주요 공급업체의 비율</t>
  </si>
  <si>
    <t xml:space="preserve">환경 기준 심사를 거친 신규 공급업체 비율 </t>
    <phoneticPr fontId="2" type="noConversion"/>
  </si>
  <si>
    <t xml:space="preserve">사회적 영향 평가심사를 거친 신규 공급업체 비율 </t>
    <phoneticPr fontId="2" type="noConversion"/>
  </si>
  <si>
    <t>1) 1차 협력사 기준</t>
    <phoneticPr fontId="2" type="noConversion"/>
  </si>
  <si>
    <t>가입 직원 수</t>
  </si>
  <si>
    <t xml:space="preserve">적용 대상 직원 수 </t>
  </si>
  <si>
    <t>단체 가입율</t>
  </si>
  <si>
    <t>자체 경영 활동</t>
    <phoneticPr fontId="2" type="noConversion"/>
  </si>
  <si>
    <t>지난 3년 중 평가받은 총 비율</t>
    <phoneticPr fontId="2" type="noConversion"/>
  </si>
  <si>
    <t>평가받은 곳 중 리스크가 식별된 비율</t>
    <phoneticPr fontId="2" type="noConversion"/>
  </si>
  <si>
    <t>리스크가 식별된 곳 중 완화 조치가 적용된 비율</t>
    <phoneticPr fontId="2" type="noConversion"/>
  </si>
  <si>
    <t>Joint Venture</t>
    <phoneticPr fontId="2" type="noConversion"/>
  </si>
  <si>
    <t>리스크가 식별된 곳(B)중 완화 조치가 적용된 비율</t>
    <phoneticPr fontId="2" type="noConversion"/>
  </si>
  <si>
    <t>계약업체 및 1차 공급회사</t>
    <phoneticPr fontId="2" type="noConversion"/>
  </si>
  <si>
    <t>인권영향평가를 받은 사업장 수</t>
    <phoneticPr fontId="2" type="noConversion"/>
  </si>
  <si>
    <t>인권영향평가를 받은 사업장 비율</t>
    <phoneticPr fontId="2" type="noConversion"/>
  </si>
  <si>
    <t>교육 시간</t>
    <phoneticPr fontId="2" type="noConversion"/>
  </si>
  <si>
    <t>집합 교육</t>
    <phoneticPr fontId="2" type="noConversion"/>
  </si>
  <si>
    <t>성희롱 예방 교육</t>
    <phoneticPr fontId="2" type="noConversion"/>
  </si>
  <si>
    <t>기타 교육</t>
    <phoneticPr fontId="2" type="noConversion"/>
  </si>
  <si>
    <t>이러닝</t>
    <phoneticPr fontId="2" type="noConversion"/>
  </si>
  <si>
    <t>정도경영 과정</t>
    <phoneticPr fontId="2" type="noConversion"/>
  </si>
  <si>
    <t>교육 인원</t>
    <phoneticPr fontId="2" type="noConversion"/>
  </si>
  <si>
    <t>만족도</t>
    <phoneticPr fontId="2" type="noConversion"/>
  </si>
  <si>
    <t>데이터범위</t>
    <phoneticPr fontId="2" type="noConversion"/>
  </si>
  <si>
    <t>고충 접수 건수</t>
    <phoneticPr fontId="2" type="noConversion"/>
  </si>
  <si>
    <t>처리 중인 고충 수</t>
    <phoneticPr fontId="2" type="noConversion"/>
  </si>
  <si>
    <t>처리 완료된 고충 수</t>
    <phoneticPr fontId="2" type="noConversion"/>
  </si>
  <si>
    <t>사회공헌 투입 비용</t>
    <phoneticPr fontId="2" type="noConversion"/>
  </si>
  <si>
    <t>현금 기부</t>
    <phoneticPr fontId="2" type="noConversion"/>
  </si>
  <si>
    <t>봉사시간(주말 제외)</t>
    <phoneticPr fontId="2" type="noConversion"/>
  </si>
  <si>
    <t>현물 기부</t>
    <phoneticPr fontId="2" type="noConversion"/>
  </si>
  <si>
    <t>사업비(경영비용)</t>
    <phoneticPr fontId="2" type="noConversion"/>
  </si>
  <si>
    <t>사회공헌 투자</t>
    <phoneticPr fontId="2" type="noConversion"/>
  </si>
  <si>
    <t>사회공헌 참여</t>
    <phoneticPr fontId="2" type="noConversion"/>
  </si>
  <si>
    <t>사회공헌 프로그램 수</t>
    <phoneticPr fontId="2" type="noConversion"/>
  </si>
  <si>
    <t>봉사</t>
    <phoneticPr fontId="2" type="noConversion"/>
  </si>
  <si>
    <t>기부</t>
    <phoneticPr fontId="2" type="noConversion"/>
  </si>
  <si>
    <t>LGDream Fund</t>
    <phoneticPr fontId="2" type="noConversion"/>
  </si>
  <si>
    <t>임직원 봉사시간</t>
    <phoneticPr fontId="2" type="noConversion"/>
  </si>
  <si>
    <t>전체</t>
    <phoneticPr fontId="2" type="noConversion"/>
  </si>
  <si>
    <t>고위험 광물 포함 제픔 매출</t>
    <phoneticPr fontId="2" type="noConversion"/>
  </si>
  <si>
    <t>Confict-free 검증 제품 비율</t>
    <phoneticPr fontId="2" type="noConversion"/>
  </si>
  <si>
    <t>정도경영</t>
    <phoneticPr fontId="2" type="noConversion"/>
  </si>
  <si>
    <t>정보보안 및 개인정보 보호</t>
    <phoneticPr fontId="2" type="noConversion"/>
  </si>
  <si>
    <t>정책출연금 상위 단체</t>
    <phoneticPr fontId="2" type="noConversion"/>
  </si>
  <si>
    <t>이사회 평균 참석율</t>
  </si>
  <si>
    <t>사외이사 평균 참석율</t>
  </si>
  <si>
    <t>타 직무 4개 이하 제한</t>
  </si>
  <si>
    <t>모든 이사 제한 타 직무</t>
  </si>
  <si>
    <t>개</t>
  </si>
  <si>
    <t>이사회 개최횟수</t>
  </si>
  <si>
    <t>회</t>
  </si>
  <si>
    <t>임기 시작일</t>
    <phoneticPr fontId="2" type="noConversion"/>
  </si>
  <si>
    <t>정철동</t>
  </si>
  <si>
    <t>김성현</t>
  </si>
  <si>
    <t>하범종</t>
    <phoneticPr fontId="2" type="noConversion"/>
  </si>
  <si>
    <t>문두철</t>
  </si>
  <si>
    <t>강정혜</t>
  </si>
  <si>
    <t>오정석</t>
  </si>
  <si>
    <t>박상희</t>
  </si>
  <si>
    <r>
      <t>평균 재임 기간주</t>
    </r>
    <r>
      <rPr>
        <b/>
        <vertAlign val="superscript"/>
        <sz val="11"/>
        <color theme="1"/>
        <rFont val="맑은 고딕"/>
        <family val="3"/>
        <charset val="129"/>
        <scheme val="minor"/>
      </rPr>
      <t>1)</t>
    </r>
    <phoneticPr fontId="2" type="noConversion"/>
  </si>
  <si>
    <t>기본급 대비 주식소유 배수</t>
    <phoneticPr fontId="2" type="noConversion"/>
  </si>
  <si>
    <t>CEO</t>
    <phoneticPr fontId="2" type="noConversion"/>
  </si>
  <si>
    <r>
      <t>정도경영 교육</t>
    </r>
    <r>
      <rPr>
        <b/>
        <vertAlign val="superscript"/>
        <sz val="11"/>
        <color theme="1"/>
        <rFont val="맑은 고딕"/>
        <family val="3"/>
        <charset val="129"/>
        <scheme val="minor"/>
      </rPr>
      <t>1)</t>
    </r>
    <phoneticPr fontId="2" type="noConversion"/>
  </si>
  <si>
    <t>교육 이수율</t>
    <phoneticPr fontId="2" type="noConversion"/>
  </si>
  <si>
    <t>총 교육 인원</t>
    <phoneticPr fontId="2" type="noConversion"/>
  </si>
  <si>
    <t>위반신고 접수 및 조치</t>
    <phoneticPr fontId="2" type="noConversion"/>
  </si>
  <si>
    <t>신고 및 제보</t>
    <phoneticPr fontId="2" type="noConversion"/>
  </si>
  <si>
    <t>징계 등 조치 완료</t>
    <phoneticPr fontId="2" type="noConversion"/>
  </si>
  <si>
    <r>
      <t>위반 행위 제보 유형</t>
    </r>
    <r>
      <rPr>
        <vertAlign val="superscript"/>
        <sz val="11"/>
        <color theme="1"/>
        <rFont val="맑은 고딕"/>
        <family val="3"/>
        <charset val="129"/>
        <scheme val="minor"/>
      </rPr>
      <t>2)</t>
    </r>
    <phoneticPr fontId="2" type="noConversion"/>
  </si>
  <si>
    <t>부정비리</t>
  </si>
  <si>
    <t>건</t>
  </si>
  <si>
    <t>부패 또는 뇌물 수수</t>
  </si>
  <si>
    <t>차별 및 괴롭힘</t>
  </si>
  <si>
    <t>이해 상충</t>
  </si>
  <si>
    <t>불공정 거래</t>
  </si>
  <si>
    <t>※ 안전보건 조직의 경우, 컴플라이언스 달성 여부를 포함한 평가에 기반하여 임직원에게 보상 혹은 제재를 이행</t>
    <phoneticPr fontId="2" type="noConversion"/>
  </si>
  <si>
    <t>무역협회/비과세 단체</t>
    <phoneticPr fontId="2" type="noConversion"/>
  </si>
  <si>
    <t>지역, 국가정치 캠페인</t>
    <phoneticPr fontId="2" type="noConversion"/>
  </si>
  <si>
    <t>로비, 이익대표 등</t>
    <phoneticPr fontId="2" type="noConversion"/>
  </si>
  <si>
    <t>대한상공회의소</t>
    <phoneticPr fontId="2" type="noConversion"/>
  </si>
  <si>
    <t>한국디스플레이산업협회</t>
    <phoneticPr fontId="2" type="noConversion"/>
  </si>
  <si>
    <t>한국경영자총협회</t>
    <phoneticPr fontId="2" type="noConversion"/>
  </si>
  <si>
    <t>RBA</t>
    <phoneticPr fontId="2" type="noConversion"/>
  </si>
  <si>
    <t>한국공학한림원</t>
    <phoneticPr fontId="2" type="noConversion"/>
  </si>
  <si>
    <t>한국상장회사협의회</t>
    <phoneticPr fontId="2" type="noConversion"/>
  </si>
  <si>
    <t>계</t>
    <phoneticPr fontId="2" type="noConversion"/>
  </si>
  <si>
    <t>지하수</t>
    <phoneticPr fontId="2" type="noConversion"/>
  </si>
  <si>
    <t>환경 교육</t>
    <phoneticPr fontId="2" type="noConversion"/>
  </si>
  <si>
    <t>환경경영시스템 이해</t>
    <phoneticPr fontId="2" type="noConversion"/>
  </si>
  <si>
    <t>폐기물 분리 배출 기준</t>
    <phoneticPr fontId="2" type="noConversion"/>
  </si>
  <si>
    <t>ESG란? (환경영역)</t>
    <phoneticPr fontId="2" type="noConversion"/>
  </si>
  <si>
    <t>유해화학물질 전 사원 교육</t>
    <phoneticPr fontId="2" type="noConversion"/>
  </si>
  <si>
    <t>CCO</t>
    <phoneticPr fontId="2" type="noConversion"/>
  </si>
  <si>
    <t>품질경영센터장</t>
    <phoneticPr fontId="2" type="noConversion"/>
  </si>
  <si>
    <t xml:space="preserve">2) 총 순 담수 소비 = 총 용수 취수량(총 도시 용수 공급) + 취수(지하수) - 용수 방류량(지하수) </t>
    <phoneticPr fontId="2" type="noConversion"/>
  </si>
  <si>
    <t>총 비재생에너지 사용량
(국내+국외)</t>
    <phoneticPr fontId="2" type="noConversion"/>
  </si>
  <si>
    <t>총 재생에너지 사용량
(국내+국외)</t>
    <phoneticPr fontId="2" type="noConversion"/>
  </si>
  <si>
    <r>
      <t>오염 및 유해물질 관리</t>
    </r>
    <r>
      <rPr>
        <b/>
        <vertAlign val="superscript"/>
        <sz val="16"/>
        <color rgb="FF333333"/>
        <rFont val="맑은 고딕"/>
        <family val="3"/>
        <charset val="129"/>
        <scheme val="minor"/>
      </rPr>
      <t>1)</t>
    </r>
    <phoneticPr fontId="2" type="noConversion"/>
  </si>
  <si>
    <r>
      <t>정책출연금 상위 단체</t>
    </r>
    <r>
      <rPr>
        <b/>
        <vertAlign val="superscript"/>
        <sz val="16"/>
        <rFont val="맑은 고딕"/>
        <family val="3"/>
        <charset val="129"/>
        <scheme val="minor"/>
      </rPr>
      <t>1)</t>
    </r>
    <phoneticPr fontId="2" type="noConversion"/>
  </si>
  <si>
    <t>1) 내부 후보자에 의해 충원된 공개 포지션(Open Position) 비율</t>
    <phoneticPr fontId="2" type="noConversion"/>
  </si>
  <si>
    <t>2) 평균 채용 비용은 국내 기준으로 산정</t>
    <phoneticPr fontId="2" type="noConversion"/>
  </si>
  <si>
    <r>
      <t>내부 채용 비율</t>
    </r>
    <r>
      <rPr>
        <b/>
        <vertAlign val="superscript"/>
        <sz val="11"/>
        <color theme="1"/>
        <rFont val="맑은 고딕"/>
        <family val="3"/>
        <charset val="129"/>
        <scheme val="minor"/>
      </rPr>
      <t>1)</t>
    </r>
    <phoneticPr fontId="2" type="noConversion"/>
  </si>
  <si>
    <r>
      <t>평균 채용 비용</t>
    </r>
    <r>
      <rPr>
        <b/>
        <vertAlign val="superscript"/>
        <sz val="11"/>
        <color theme="1"/>
        <rFont val="맑은 고딕"/>
        <family val="3"/>
        <charset val="129"/>
        <scheme val="minor"/>
      </rPr>
      <t>2)</t>
    </r>
    <phoneticPr fontId="2" type="noConversion"/>
  </si>
  <si>
    <t>1) 희망 퇴직 인원 반영</t>
    <phoneticPr fontId="2" type="noConversion"/>
  </si>
  <si>
    <t>2) 희망 퇴직을 제외한 자발적 퇴직 인원 기준</t>
    <phoneticPr fontId="2" type="noConversion"/>
  </si>
  <si>
    <t>정보보안/사이버보안 사고 건수</t>
    <phoneticPr fontId="2" type="noConversion"/>
  </si>
  <si>
    <t>고객 개인정보 관련 정보보안 위반 건수</t>
    <phoneticPr fontId="2" type="noConversion"/>
  </si>
  <si>
    <t>회사의 데이터 침해로 인해 영향을 받은 고객 수</t>
    <phoneticPr fontId="2" type="noConversion"/>
  </si>
  <si>
    <t>초순수 재이용(DI Reclaim)</t>
    <phoneticPr fontId="2" type="noConversion"/>
  </si>
  <si>
    <t>Scope1 또는 2에 포함되지 않는 연료 및 에너지 관련 활동</t>
    <phoneticPr fontId="2" type="noConversion"/>
  </si>
  <si>
    <t>자금 세탁 또는 
내부자 거래</t>
    <phoneticPr fontId="2" type="noConversion"/>
  </si>
  <si>
    <t>사업장 안전</t>
    <phoneticPr fontId="2" type="noConversion"/>
  </si>
  <si>
    <t>데이터 바로가기</t>
    <phoneticPr fontId="2" type="noConversion"/>
  </si>
  <si>
    <t>에너지 소비</t>
    <phoneticPr fontId="2" type="noConversion"/>
  </si>
  <si>
    <r>
      <t>에너지 소비</t>
    </r>
    <r>
      <rPr>
        <b/>
        <vertAlign val="superscript"/>
        <sz val="16"/>
        <color rgb="FF333333"/>
        <rFont val="맑은 고딕"/>
        <family val="3"/>
        <charset val="129"/>
        <scheme val="minor"/>
      </rPr>
      <t>1)</t>
    </r>
    <phoneticPr fontId="2" type="noConversion"/>
  </si>
  <si>
    <t>※ 사업의 특성 상 해당 지표의 관리 대상 기업이 아니거나 산정 기준의 미설정 등의 사유로 해당년도 데이터가 취합 및 관리되지 않은 경우는 - 로 표기</t>
    <phoneticPr fontId="2" type="noConversion"/>
  </si>
  <si>
    <t>벌금 액수</t>
    <phoneticPr fontId="2" type="noConversion"/>
  </si>
  <si>
    <r>
      <t>환경 법규 위반</t>
    </r>
    <r>
      <rPr>
        <b/>
        <vertAlign val="superscript"/>
        <sz val="16"/>
        <color rgb="FF333333"/>
        <rFont val="맑은 고딕"/>
        <family val="3"/>
        <charset val="129"/>
        <scheme val="minor"/>
      </rPr>
      <t>1)</t>
    </r>
    <phoneticPr fontId="2" type="noConversion"/>
  </si>
  <si>
    <t>온실가스 직접배출 (Scope1)</t>
    <phoneticPr fontId="2" type="noConversion"/>
  </si>
  <si>
    <t>온실가스 간접배출 (Scope2)_지역기반</t>
    <phoneticPr fontId="2" type="noConversion"/>
  </si>
  <si>
    <t>온실가스 간접배출 (Scope2)_시장기반</t>
    <phoneticPr fontId="2" type="noConversion"/>
  </si>
  <si>
    <t>온실가스 기타간접배출 (Scope3)</t>
    <phoneticPr fontId="2" type="noConversion"/>
  </si>
  <si>
    <t>1) Scope1·2 에 한정</t>
    <phoneticPr fontId="2" type="noConversion"/>
  </si>
  <si>
    <t>1) 배출량 감축 달성률은 Scope2(시장기반) 기준</t>
    <phoneticPr fontId="2" type="noConversion"/>
  </si>
  <si>
    <r>
      <t>배출량 감축 달성률</t>
    </r>
    <r>
      <rPr>
        <vertAlign val="superscript"/>
        <sz val="11"/>
        <color theme="1"/>
        <rFont val="맑은 고딕"/>
        <family val="3"/>
        <charset val="129"/>
        <scheme val="minor"/>
      </rPr>
      <t>1)</t>
    </r>
    <phoneticPr fontId="2" type="noConversion"/>
  </si>
  <si>
    <t>고충 처리</t>
    <phoneticPr fontId="2" type="noConversion"/>
  </si>
  <si>
    <t>노동조합</t>
    <phoneticPr fontId="2" type="noConversion"/>
  </si>
  <si>
    <t>2) 내부 로직 변경으로 Data 수정</t>
    <phoneticPr fontId="2" type="noConversion"/>
  </si>
  <si>
    <t>1) 이사회 평균 재임 기간은 2024년 12월 31일을 기준으로 산출되었으며, 2025년 3월 20일 주주총회 결의에 따라 이상우 기타비상무이사가 임기 만료로 퇴임한 하범종 기타비상무이사의 후임으로 신규 선임</t>
    <phoneticPr fontId="2" type="noConversion"/>
  </si>
  <si>
    <t>1) 지하수는 전량 조경 용도로 방류</t>
    <phoneticPr fontId="2" type="noConversion"/>
  </si>
  <si>
    <t>3) 기존 취수량 대비 재이용률을 사용량 대비 재이용률로 산식 변경</t>
    <phoneticPr fontId="2" type="noConversion"/>
  </si>
  <si>
    <t>1) LG디스플레이에서 양산 구매하는 모든 부품은 부품 친환경 심사 Process로 친환경 서류 심사를 통과</t>
    <phoneticPr fontId="2" type="noConversion"/>
  </si>
  <si>
    <t>ㅏ</t>
    <phoneticPr fontId="2" type="noConversion"/>
  </si>
  <si>
    <t>1) 정치자금법 32조 등 관련 법령에 따라 정치자금 제공 등이 금지</t>
    <phoneticPr fontId="2" type="noConversion"/>
  </si>
  <si>
    <t>1) 국내/해외 교육 이수 인원을 기준으로 산정</t>
    <phoneticPr fontId="2" type="noConversion"/>
  </si>
  <si>
    <t>2) 신고 및 제보는 제보 접수 일자 기준, 징계 등 조치 완료는 조치 완료일 기준, 부정비리는 금품/향응수수, 문서/계수 조작, Process 위반 등 불공정 거래를 제외한 부정비리 제보 건수 기준, 차별 및 괴롭힘은 정도경영 포털 HR 제보 건수 기준으로 산정</t>
    <phoneticPr fontId="2" type="noConversion"/>
  </si>
  <si>
    <t>총 유기탄소
(Total Organic Carbon, TOC)</t>
    <phoneticPr fontId="2" type="noConversion"/>
  </si>
  <si>
    <t>부유물질
(Suspended Solid, SS)</t>
    <phoneticPr fontId="2" type="noConversion"/>
  </si>
  <si>
    <t>생화학적 산소요구랑
(Biochemical Oxygen Demand, BOD)</t>
    <phoneticPr fontId="2" type="noConversion"/>
  </si>
  <si>
    <t>2) 2023년 이후 국내법 변경에 따라 COD에서 TOC 측정으로 변경</t>
    <phoneticPr fontId="2" type="noConversion"/>
  </si>
  <si>
    <t>1) 국내 에너지 사용량은 배출권거래제 명세서 작성 가이드라인에 의해 산정되고, 해외 에너지 사용량은 ISO14064(2006) 가이드라인에 따라 산정하였으며, 국내외 배출량은 제3자 검증 완료</t>
    <phoneticPr fontId="2" type="noConversion"/>
  </si>
  <si>
    <t>임직원 임금</t>
    <phoneticPr fontId="2" type="noConversion"/>
  </si>
  <si>
    <t>임직원 다양성</t>
    <phoneticPr fontId="2" type="noConversion"/>
  </si>
  <si>
    <t>교육훈련 및 개발</t>
    <phoneticPr fontId="2" type="noConversion"/>
  </si>
  <si>
    <t>1) 재해율 : (작업 중 산업재해 발생 건 수) ÷ (국내 임직원 근로자 수) × 100</t>
    <phoneticPr fontId="2" type="noConversion"/>
  </si>
  <si>
    <t>1) STEM : 과학 · 기술 · 공학 · 수학(Science, Technology, Engineering, Math)</t>
    <phoneticPr fontId="2" type="noConversion"/>
  </si>
  <si>
    <t>이사회 운영</t>
    <phoneticPr fontId="2" type="noConversion"/>
  </si>
  <si>
    <t>임원 주식소유</t>
    <phoneticPr fontId="2" type="noConversion"/>
  </si>
  <si>
    <t>정책출연금 지출</t>
    <phoneticPr fontId="2" type="noConversion"/>
  </si>
  <si>
    <t>고객만족도</t>
    <phoneticPr fontId="2" type="noConversion"/>
  </si>
  <si>
    <t>인권 영향 평가</t>
    <phoneticPr fontId="2" type="noConversion"/>
  </si>
  <si>
    <t>이사회 평균 재임기간</t>
    <phoneticPr fontId="2" type="noConversion"/>
  </si>
  <si>
    <t>총 순 담수 소비량 원단위 목표 (당해년도 목표)</t>
    <phoneticPr fontId="2" type="noConversion"/>
  </si>
  <si>
    <t>화학적 산소요구량
(Chemical Oxygen Demand, COD)</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</si>
</sst>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76" formatCode="0.0"/>
    <numFmt numFmtId="177" formatCode="0.000"/>
    <numFmt numFmtId="178" formatCode="0_);[Red]\(0\)"/>
    <numFmt numFmtId="179" formatCode="#,##0.0_);[Red]\(#,##0.0\)"/>
    <numFmt numFmtId="180" formatCode="#,##0_ "/>
    <numFmt numFmtId="181" formatCode="#,##0.0_ "/>
    <numFmt numFmtId="182" formatCode="#,##0.000_ "/>
    <numFmt numFmtId="183" formatCode="0.0_);[Red]\(0.0\)"/>
    <numFmt numFmtId="184" formatCode="_-* #,##0.0_-;\-* #,##0.0_-;_-* &quot;-&quot;_-;_-@_-"/>
    <numFmt numFmtId="185" formatCode="0.0000_);[Red]\(0.0000\)"/>
  </numFmts>
  <fonts count="34"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2">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48">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79"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79"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79" fontId="4" fillId="0" borderId="1" xfId="0" applyNumberFormat="1" applyFont="1" applyBorder="1" applyAlignment="1">
      <alignment vertical="center" wrapText="1"/>
    </xf>
    <xf numFmtId="179"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79"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79" fontId="4" fillId="0" borderId="3" xfId="1"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79"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38" fontId="4" fillId="0" borderId="1" xfId="0" applyNumberFormat="1" applyFont="1" applyBorder="1" applyAlignment="1">
      <alignment horizontal="right" vertical="center" wrapText="1"/>
    </xf>
    <xf numFmtId="184" fontId="4" fillId="0" borderId="1" xfId="1" applyNumberFormat="1" applyFont="1" applyBorder="1" applyAlignment="1">
      <alignment horizontal="right" vertical="center" wrapText="1"/>
    </xf>
    <xf numFmtId="184"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4" fontId="3" fillId="0" borderId="3" xfId="0" applyNumberFormat="1" applyFont="1" applyBorder="1" applyAlignment="1">
      <alignment horizontal="right" vertical="center" wrapText="1"/>
    </xf>
    <xf numFmtId="38"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38" fontId="4" fillId="0" borderId="1" xfId="1" applyNumberFormat="1" applyFont="1" applyBorder="1" applyAlignment="1">
      <alignment horizontal="right" vertical="center" wrapText="1"/>
    </xf>
    <xf numFmtId="38"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1"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38"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38"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38"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0" fontId="4" fillId="0" borderId="3" xfId="0" applyNumberFormat="1" applyFont="1" applyBorder="1" applyAlignment="1">
      <alignment horizontal="right" vertical="center" wrapText="1"/>
    </xf>
    <xf numFmtId="180"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2"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0"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1"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14" fontId="4" fillId="0" borderId="0" xfId="0" applyNumberFormat="1"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3"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0" fontId="4" fillId="0" borderId="0" xfId="0" applyNumberFormat="1" applyFont="1">
      <alignment vertical="center"/>
    </xf>
    <xf numFmtId="185" fontId="4" fillId="0" borderId="0" xfId="0" applyNumberFormat="1" applyFont="1">
      <alignment vertical="center"/>
    </xf>
    <xf numFmtId="179" fontId="4" fillId="0" borderId="0" xfId="0" applyNumberFormat="1" applyFont="1">
      <alignment vertical="center"/>
    </xf>
    <xf numFmtId="4" fontId="20" fillId="0" borderId="0" xfId="0" applyNumberFormat="1" applyFont="1">
      <alignment vertical="center"/>
    </xf>
    <xf numFmtId="184" fontId="4" fillId="0" borderId="1" xfId="1" applyNumberFormat="1" applyFont="1" applyFill="1" applyBorder="1" applyAlignment="1">
      <alignment horizontal="right" vertical="center" wrapText="1"/>
    </xf>
    <xf numFmtId="184" fontId="3" fillId="0" borderId="1" xfId="1" applyNumberFormat="1" applyFont="1" applyFill="1" applyBorder="1" applyAlignment="1">
      <alignment horizontal="right" vertical="center" wrapText="1"/>
    </xf>
    <xf numFmtId="179" fontId="21" fillId="0" borderId="1" xfId="0" applyNumberFormat="1" applyFont="1" applyBorder="1" applyAlignment="1">
      <alignment horizontal="right" vertical="center" wrapText="1"/>
    </xf>
    <xf numFmtId="179" fontId="21" fillId="0" borderId="1" xfId="1" applyNumberFormat="1" applyFont="1" applyFill="1" applyBorder="1" applyAlignment="1">
      <alignment horizontal="right" vertical="center" wrapText="1"/>
    </xf>
    <xf numFmtId="179"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38" fontId="21" fillId="0" borderId="1" xfId="0" applyNumberFormat="1" applyFont="1" applyBorder="1" applyAlignment="1">
      <alignment horizontal="right" vertical="center" wrapText="1"/>
    </xf>
    <xf numFmtId="38" fontId="22"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0" fontId="3" fillId="0" borderId="1" xfId="0" applyFont="1" applyBorder="1" applyAlignment="1">
      <alignment horizontal="left" vertical="center"/>
    </xf>
    <xf numFmtId="38"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right" vertical="center" wrapText="1"/>
    </xf>
    <xf numFmtId="38"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0"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1"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2" fontId="22" fillId="0" borderId="3"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180" fontId="22" fillId="4" borderId="3" xfId="0" applyNumberFormat="1" applyFont="1" applyFill="1" applyBorder="1" applyAlignment="1">
      <alignment horizontal="right" vertical="center" wrapText="1"/>
    </xf>
    <xf numFmtId="180"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1" fontId="22" fillId="4" borderId="3" xfId="0" applyNumberFormat="1" applyFont="1" applyFill="1" applyBorder="1" applyAlignment="1">
      <alignment horizontal="right" vertical="center" wrapText="1"/>
    </xf>
    <xf numFmtId="181"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38" fontId="22" fillId="0" borderId="3" xfId="0" applyNumberFormat="1" applyFont="1" applyBorder="1" applyAlignment="1">
      <alignment horizontal="right" vertical="center" wrapText="1"/>
    </xf>
    <xf numFmtId="0" fontId="23" fillId="0" borderId="0" xfId="3" applyFont="1" applyAlignment="1">
      <alignment horizontal="right" vertical="center"/>
    </xf>
    <xf numFmtId="38" fontId="22" fillId="4" borderId="3" xfId="0" applyNumberFormat="1" applyFont="1" applyFill="1" applyBorder="1" applyAlignment="1">
      <alignment horizontal="right" vertical="center" wrapText="1"/>
    </xf>
    <xf numFmtId="38"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179" fontId="22" fillId="0" borderId="0" xfId="0" applyNumberFormat="1" applyFont="1" applyAlignment="1">
      <alignment horizontal="center" vertical="center" wrapText="1"/>
    </xf>
    <xf numFmtId="40"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0" fontId="3" fillId="0" borderId="0" xfId="0" applyNumberFormat="1" applyFont="1" applyAlignment="1">
      <alignment horizontal="right" vertical="center" wrapText="1"/>
    </xf>
    <xf numFmtId="180"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0" fontId="21" fillId="0" borderId="3" xfId="0" applyNumberFormat="1" applyFont="1" applyBorder="1" applyAlignment="1">
      <alignment horizontal="right" vertical="center" wrapText="1"/>
    </xf>
    <xf numFmtId="179"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3" fillId="5" borderId="0" xfId="3" applyFont="1" applyFill="1" applyAlignment="1">
      <alignment horizontal="center" vertical="center"/>
    </xf>
    <xf numFmtId="0" fontId="33" fillId="6" borderId="0" xfId="3" applyFont="1" applyFill="1" applyAlignment="1">
      <alignment horizontal="center" vertical="center"/>
    </xf>
    <xf numFmtId="0" fontId="33" fillId="7" borderId="0" xfId="3" applyFont="1" applyFill="1" applyAlignment="1">
      <alignment horizontal="center" vertical="center"/>
    </xf>
    <xf numFmtId="0" fontId="3" fillId="0" borderId="3" xfId="0" applyFont="1" applyBorder="1">
      <alignment vertical="center"/>
    </xf>
    <xf numFmtId="0" fontId="4" fillId="0" borderId="0" xfId="0" applyFont="1" applyAlignment="1">
      <alignment horizontal="center" vertical="center"/>
    </xf>
    <xf numFmtId="0" fontId="4" fillId="0" borderId="0" xfId="0" applyFont="1">
      <alignment vertical="center"/>
    </xf>
    <xf numFmtId="0" fontId="3" fillId="3" borderId="3" xfId="0" applyFont="1" applyFill="1" applyBorder="1" applyAlignment="1">
      <alignment horizontal="left" vertical="center" wrapText="1"/>
    </xf>
    <xf numFmtId="0" fontId="3" fillId="3" borderId="3" xfId="0" applyFont="1" applyFill="1" applyBorder="1" applyAlignment="1">
      <alignment horizontal="lef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76" fontId="22" fillId="0" borderId="3" xfId="0" applyNumberFormat="1" applyFont="1" applyBorder="1" applyAlignment="1">
      <alignment horizontal="center" vertical="center" wrapText="1"/>
    </xf>
    <xf numFmtId="0" fontId="6" fillId="10" borderId="0" xfId="0" applyFont="1" applyFill="1" applyAlignment="1">
      <alignment horizontal="left" vertical="center"/>
    </xf>
    <xf numFmtId="0" fontId="4" fillId="0" borderId="15" xfId="0" applyFont="1" applyBorder="1" applyAlignment="1">
      <alignment horizontal="left" vertical="center" wrapText="1"/>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4" fillId="0" borderId="16" xfId="0" applyFont="1" applyBorder="1" applyAlignment="1">
      <alignment horizontal="left" vertical="center" wrapText="1"/>
    </xf>
    <xf numFmtId="0" fontId="3" fillId="3" borderId="13" xfId="0" applyFont="1" applyFill="1" applyBorder="1">
      <alignment vertical="center"/>
    </xf>
    <xf numFmtId="0" fontId="3" fillId="3" borderId="14" xfId="0" applyFont="1" applyFill="1" applyBorder="1">
      <alignment vertical="center"/>
    </xf>
    <xf numFmtId="0" fontId="6" fillId="8" borderId="0" xfId="0" applyFont="1" applyFill="1" applyAlignment="1">
      <alignment horizontal="left" vertical="center"/>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11" borderId="16" xfId="0" applyFont="1" applyFill="1" applyBorder="1" applyAlignment="1">
      <alignment horizontal="left" vertical="center" wrapText="1"/>
    </xf>
    <xf numFmtId="0" fontId="4" fillId="11" borderId="15"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4" fillId="0" borderId="15" xfId="0" applyFont="1" applyBorder="1" applyAlignment="1">
      <alignment vertical="center" wrapText="1"/>
    </xf>
    <xf numFmtId="0" fontId="3" fillId="3" borderId="3" xfId="0" applyFont="1" applyFill="1" applyBorder="1">
      <alignment vertical="center"/>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21" fillId="3" borderId="4" xfId="0" applyFont="1" applyFill="1" applyBorder="1">
      <alignment vertical="center"/>
    </xf>
    <xf numFmtId="0" fontId="21" fillId="3" borderId="1" xfId="0" applyFont="1" applyFill="1" applyBorder="1">
      <alignment vertical="center"/>
    </xf>
    <xf numFmtId="0" fontId="33" fillId="7" borderId="0" xfId="3" applyFont="1" applyFill="1" applyAlignment="1">
      <alignment horizontal="center" vertical="center"/>
    </xf>
    <xf numFmtId="14" fontId="4" fillId="0" borderId="3" xfId="0" applyNumberFormat="1" applyFont="1" applyBorder="1" applyAlignment="1">
      <alignment horizontal="center" vertical="center" wrapText="1"/>
    </xf>
    <xf numFmtId="179" fontId="22" fillId="0" borderId="3" xfId="0" applyNumberFormat="1" applyFont="1" applyBorder="1" applyAlignment="1">
      <alignment horizontal="center" vertical="center" wrapText="1"/>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0" defaultTableStyle="TableStyleMedium2" defaultPivotStyle="PivotStyleLight16"/>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625366</xdr:colOff>
      <xdr:row>2</xdr:row>
      <xdr:rowOff>364534</xdr:rowOff>
    </xdr:to>
    <xdr:pic>
      <xdr:nvPicPr>
        <xdr:cNvPr id="7" name="그림 6">
          <a:extLst>
            <a:ext uri="{FF2B5EF4-FFF2-40B4-BE49-F238E27FC236}">
              <a16:creationId xmlns:a16="http://schemas.microsoft.com/office/drawing/2014/main" id="{05F04FAF-6442-4D80-84D4-39D00286E1A5}"/>
            </a:ext>
          </a:extLst>
        </xdr:cNvPr>
        <xdr:cNvPicPr>
          <a:picLocks noChangeAspect="1"/>
        </xdr:cNvPicPr>
      </xdr:nvPicPr>
      <xdr:blipFill rotWithShape="1">
        <a:blip xmlns:r="http://schemas.openxmlformats.org/officeDocument/2006/relationships" r:embed="rId1"/>
        <a:srcRect l="22266" t="30402" r="24698" b="53929"/>
        <a:stretch/>
      </xdr:blipFill>
      <xdr:spPr>
        <a:xfrm>
          <a:off x="1061545" y="614855"/>
          <a:ext cx="1707931" cy="3645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Normal="100" zoomScaleSheetLayoutView="85" workbookViewId="0">
      <selection activeCell="C2" sqref="C2"/>
    </sheetView>
  </sheetViews>
  <sheetFormatPr defaultColWidth="8.625" defaultRowHeight="16.5" x14ac:dyDescent="0.3"/>
  <cols>
    <col min="1" max="2" width="3.125" style="3" customWidth="1"/>
    <col min="3" max="3" width="7.625" style="3" customWidth="1"/>
    <col min="4" max="4" width="14.125" style="3" customWidth="1"/>
    <col min="5" max="5" width="24.625" style="3" customWidth="1"/>
    <col min="6" max="6" width="52.875" style="3" customWidth="1"/>
    <col min="7" max="16384" width="8.625" style="3"/>
  </cols>
  <sheetData>
    <row r="1" spans="1:6" ht="17.25" thickBot="1" x14ac:dyDescent="0.35">
      <c r="A1" s="1"/>
      <c r="B1" s="1"/>
      <c r="C1" s="2"/>
      <c r="D1" s="2"/>
      <c r="E1" s="2"/>
      <c r="F1" s="2"/>
    </row>
    <row r="2" spans="1:6" ht="31.5" x14ac:dyDescent="0.3">
      <c r="A2" s="1"/>
      <c r="B2" s="1"/>
      <c r="C2" s="5"/>
      <c r="D2" s="6"/>
      <c r="E2" s="6"/>
      <c r="F2" s="7"/>
    </row>
    <row r="3" spans="1:6" ht="31.5" x14ac:dyDescent="0.3">
      <c r="A3" s="1"/>
      <c r="B3" s="1"/>
      <c r="C3" s="16"/>
      <c r="D3" s="8"/>
      <c r="F3" s="17"/>
    </row>
    <row r="4" spans="1:6" ht="13.35" customHeight="1" x14ac:dyDescent="0.3">
      <c r="A4" s="1"/>
      <c r="B4" s="1"/>
      <c r="C4" s="16"/>
      <c r="D4" s="8"/>
      <c r="F4" s="17"/>
    </row>
    <row r="5" spans="1:6" ht="31.5" x14ac:dyDescent="0.3">
      <c r="A5" s="1"/>
      <c r="B5" s="1"/>
      <c r="C5" s="16"/>
      <c r="D5" s="8" t="s">
        <v>0</v>
      </c>
      <c r="E5" s="8"/>
      <c r="F5" s="17"/>
    </row>
    <row r="6" spans="1:6" ht="11.45" customHeight="1" x14ac:dyDescent="0.3">
      <c r="A6" s="1"/>
      <c r="B6" s="1"/>
      <c r="C6" s="16"/>
      <c r="D6" s="8"/>
      <c r="E6" s="8"/>
      <c r="F6" s="17"/>
    </row>
    <row r="7" spans="1:6" x14ac:dyDescent="0.3">
      <c r="A7" s="1"/>
      <c r="B7" s="1"/>
      <c r="C7" s="9"/>
      <c r="F7" s="10"/>
    </row>
    <row r="8" spans="1:6" ht="20.25" x14ac:dyDescent="0.3">
      <c r="A8" s="1"/>
      <c r="B8" s="1"/>
      <c r="C8" s="9"/>
      <c r="D8" s="18" t="s">
        <v>1</v>
      </c>
      <c r="F8" s="10"/>
    </row>
    <row r="9" spans="1:6" ht="20.25" x14ac:dyDescent="0.3">
      <c r="A9" s="1"/>
      <c r="B9" s="1"/>
      <c r="C9" s="9"/>
      <c r="D9" s="18" t="s">
        <v>2</v>
      </c>
      <c r="F9" s="10"/>
    </row>
    <row r="10" spans="1:6" ht="20.25" x14ac:dyDescent="0.3">
      <c r="A10" s="1"/>
      <c r="B10" s="1"/>
      <c r="C10" s="9"/>
      <c r="D10" s="18" t="s">
        <v>3</v>
      </c>
      <c r="F10" s="10"/>
    </row>
    <row r="11" spans="1:6" ht="20.25" x14ac:dyDescent="0.3">
      <c r="A11" s="1"/>
      <c r="B11" s="1"/>
      <c r="C11" s="11"/>
      <c r="D11" s="18"/>
      <c r="F11" s="12"/>
    </row>
    <row r="12" spans="1:6" ht="20.25" x14ac:dyDescent="0.3">
      <c r="A12" s="1"/>
      <c r="B12" s="1"/>
      <c r="C12" s="11"/>
      <c r="D12" s="18"/>
      <c r="F12" s="12"/>
    </row>
    <row r="13" spans="1:6" x14ac:dyDescent="0.3">
      <c r="A13" s="1"/>
      <c r="B13" s="1"/>
      <c r="C13" s="11"/>
      <c r="D13" s="106" t="s">
        <v>4</v>
      </c>
      <c r="F13" s="12"/>
    </row>
    <row r="14" spans="1:6" ht="17.45" customHeight="1" thickBot="1" x14ac:dyDescent="0.35">
      <c r="C14" s="13"/>
      <c r="D14" s="14"/>
      <c r="E14" s="14"/>
      <c r="F14" s="15"/>
    </row>
    <row r="15" spans="1:6" x14ac:dyDescent="0.3">
      <c r="C15" s="4"/>
      <c r="D15" s="4"/>
      <c r="E15" s="4"/>
      <c r="F15" s="4"/>
    </row>
    <row r="16" spans="1:6" x14ac:dyDescent="0.3">
      <c r="C16" s="4"/>
      <c r="D16" s="4"/>
      <c r="E16" s="4"/>
      <c r="F16" s="4"/>
    </row>
    <row r="17" spans="3:6" x14ac:dyDescent="0.3">
      <c r="C17" s="4"/>
      <c r="D17" s="4"/>
      <c r="E17" s="4"/>
      <c r="F17" s="4"/>
    </row>
  </sheetData>
  <phoneticPr fontId="2" type="noConversion"/>
  <hyperlinks>
    <hyperlink ref="D8" location="'1. 환경'!A1" display="1. 환경" xr:uid="{EF70500F-EA55-4342-9513-28F7A40C180C}"/>
    <hyperlink ref="D9" location="'2. 사회'!A1" display="2. 사회" xr:uid="{958B570C-6AA2-4CD3-A59C-F9DDB1DCD210}"/>
    <hyperlink ref="D10" location="'3. 지배구조'!A1" display="3. 지배구조"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1"/>
  <sheetViews>
    <sheetView showGridLines="0" zoomScale="85" zoomScaleNormal="85" workbookViewId="0">
      <pane ySplit="7" topLeftCell="A8" activePane="bottomLeft" state="frozen"/>
      <selection activeCell="F5" sqref="F5"/>
      <selection pane="bottomLeft" activeCell="E173" sqref="E173:E175"/>
    </sheetView>
  </sheetViews>
  <sheetFormatPr defaultColWidth="8.625" defaultRowHeight="16.5" x14ac:dyDescent="0.3"/>
  <cols>
    <col min="1" max="1" width="1.625" style="20" hidden="1" customWidth="1"/>
    <col min="2" max="2" width="1.625" style="20" customWidth="1"/>
    <col min="3" max="4" width="18.125" style="21" customWidth="1"/>
    <col min="5" max="5" width="30.125" style="21" customWidth="1"/>
    <col min="6" max="6" width="22.5" style="21" customWidth="1"/>
    <col min="7" max="7" width="18.125" style="19" customWidth="1"/>
    <col min="8" max="8" width="18.125" style="20" customWidth="1"/>
    <col min="9" max="9" width="19.375" style="20" customWidth="1"/>
    <col min="10" max="10" width="18.125" style="20" customWidth="1"/>
    <col min="11" max="11" width="2.125" style="19" customWidth="1"/>
    <col min="12" max="12" width="9.625" style="20" bestFit="1" customWidth="1"/>
    <col min="13" max="13" width="10" style="20" bestFit="1" customWidth="1"/>
    <col min="14" max="16384" width="8.625" style="20"/>
  </cols>
  <sheetData>
    <row r="1" spans="1:12" ht="31.5" x14ac:dyDescent="0.3">
      <c r="C1" s="207" t="s">
        <v>1</v>
      </c>
      <c r="D1" s="207"/>
      <c r="E1" s="207"/>
      <c r="F1" s="207"/>
      <c r="G1" s="207"/>
      <c r="H1" s="207"/>
      <c r="I1" s="207"/>
      <c r="J1" s="207"/>
      <c r="L1" s="186"/>
    </row>
    <row r="2" spans="1:12" ht="8.1" customHeight="1" x14ac:dyDescent="0.3">
      <c r="F2" s="20"/>
      <c r="G2" s="20"/>
    </row>
    <row r="3" spans="1:12" ht="22.35" customHeight="1" x14ac:dyDescent="0.3">
      <c r="C3" s="183" t="s">
        <v>351</v>
      </c>
      <c r="F3" s="20"/>
      <c r="G3" s="20"/>
      <c r="L3" s="186"/>
    </row>
    <row r="4" spans="1:12" ht="17.45" customHeight="1" x14ac:dyDescent="0.3">
      <c r="C4" s="187" t="s">
        <v>352</v>
      </c>
      <c r="D4" s="187" t="s">
        <v>5</v>
      </c>
      <c r="E4" s="187" t="s">
        <v>9</v>
      </c>
      <c r="F4" s="187" t="s">
        <v>12</v>
      </c>
      <c r="G4" s="187" t="s">
        <v>6</v>
      </c>
      <c r="H4" s="187" t="s">
        <v>7</v>
      </c>
      <c r="I4" s="187" t="s">
        <v>8</v>
      </c>
      <c r="J4" s="187" t="s">
        <v>10</v>
      </c>
      <c r="L4" s="186"/>
    </row>
    <row r="5" spans="1:12" ht="17.45" customHeight="1" x14ac:dyDescent="0.3">
      <c r="C5" s="187" t="s">
        <v>11</v>
      </c>
      <c r="D5" s="187" t="s">
        <v>326</v>
      </c>
      <c r="E5" s="187"/>
      <c r="F5" s="187"/>
      <c r="G5" s="187"/>
      <c r="H5" s="187"/>
      <c r="I5" s="187"/>
      <c r="J5" s="187"/>
    </row>
    <row r="6" spans="1:12" x14ac:dyDescent="0.3">
      <c r="C6" s="180" t="s">
        <v>354</v>
      </c>
      <c r="D6" s="181"/>
      <c r="L6" s="186"/>
    </row>
    <row r="7" spans="1:12" ht="8.1" customHeight="1" x14ac:dyDescent="0.3">
      <c r="F7" s="20"/>
      <c r="G7" s="20"/>
    </row>
    <row r="8" spans="1:12" ht="27" thickBot="1" x14ac:dyDescent="0.35">
      <c r="A8" s="192"/>
      <c r="C8" s="169" t="s">
        <v>353</v>
      </c>
      <c r="D8" s="169"/>
    </row>
    <row r="9" spans="1:12" ht="17.25" thickBot="1" x14ac:dyDescent="0.35">
      <c r="A9" s="192"/>
      <c r="C9" s="195" t="s">
        <v>13</v>
      </c>
      <c r="D9" s="195"/>
      <c r="E9" s="195"/>
      <c r="F9" s="23"/>
      <c r="G9" s="23" t="s">
        <v>14</v>
      </c>
      <c r="H9" s="23">
        <v>2022</v>
      </c>
      <c r="I9" s="23">
        <v>2023</v>
      </c>
      <c r="J9" s="23">
        <v>2024</v>
      </c>
    </row>
    <row r="10" spans="1:12" ht="17.25" thickBot="1" x14ac:dyDescent="0.35">
      <c r="A10" s="192"/>
      <c r="C10" s="196" t="s">
        <v>15</v>
      </c>
      <c r="D10" s="196"/>
      <c r="E10" s="199" t="s">
        <v>16</v>
      </c>
      <c r="F10" s="26" t="s">
        <v>17</v>
      </c>
      <c r="G10" s="27" t="s">
        <v>18</v>
      </c>
      <c r="H10" s="28">
        <v>1575.4473592999998</v>
      </c>
      <c r="I10" s="28">
        <v>1317.8803800999999</v>
      </c>
      <c r="J10" s="28">
        <v>994.14955650000013</v>
      </c>
    </row>
    <row r="11" spans="1:12" ht="17.25" thickBot="1" x14ac:dyDescent="0.35">
      <c r="A11" s="192"/>
      <c r="C11" s="198"/>
      <c r="D11" s="198"/>
      <c r="E11" s="201"/>
      <c r="F11" s="31" t="s">
        <v>19</v>
      </c>
      <c r="G11" s="27" t="s">
        <v>18</v>
      </c>
      <c r="H11" s="28">
        <v>435.13018739999995</v>
      </c>
      <c r="I11" s="28">
        <v>342.9147977462996</v>
      </c>
      <c r="J11" s="56">
        <v>316.25070967143796</v>
      </c>
    </row>
    <row r="12" spans="1:12" ht="17.25" thickBot="1" x14ac:dyDescent="0.35">
      <c r="A12" s="192"/>
      <c r="C12" s="198"/>
      <c r="D12" s="198"/>
      <c r="E12" s="199" t="s">
        <v>20</v>
      </c>
      <c r="F12" s="31" t="s">
        <v>17</v>
      </c>
      <c r="G12" s="27" t="s">
        <v>18</v>
      </c>
      <c r="H12" s="28">
        <v>216.98747249999994</v>
      </c>
      <c r="I12" s="28">
        <v>313.12027759999995</v>
      </c>
      <c r="J12" s="56">
        <v>261.74013509999997</v>
      </c>
    </row>
    <row r="13" spans="1:12" ht="17.25" thickBot="1" x14ac:dyDescent="0.35">
      <c r="A13" s="192"/>
      <c r="C13" s="197"/>
      <c r="D13" s="197"/>
      <c r="E13" s="201"/>
      <c r="F13" s="31" t="s">
        <v>19</v>
      </c>
      <c r="G13" s="27" t="s">
        <v>18</v>
      </c>
      <c r="H13" s="28">
        <v>83.393740510334979</v>
      </c>
      <c r="I13" s="28">
        <v>91.314819259157289</v>
      </c>
      <c r="J13" s="56">
        <v>165.12806964297067</v>
      </c>
    </row>
    <row r="14" spans="1:12" ht="17.25" thickBot="1" x14ac:dyDescent="0.35">
      <c r="A14" s="192"/>
      <c r="C14" s="196" t="s">
        <v>21</v>
      </c>
      <c r="D14" s="196"/>
      <c r="E14" s="199" t="s">
        <v>22</v>
      </c>
      <c r="F14" s="31" t="s">
        <v>17</v>
      </c>
      <c r="G14" s="27" t="s">
        <v>18</v>
      </c>
      <c r="H14" s="28">
        <v>58336.684560000009</v>
      </c>
      <c r="I14" s="28">
        <v>53091.549628799854</v>
      </c>
      <c r="J14" s="56">
        <v>51919.115443199997</v>
      </c>
    </row>
    <row r="15" spans="1:12" ht="17.25" thickBot="1" x14ac:dyDescent="0.35">
      <c r="A15" s="192"/>
      <c r="C15" s="198"/>
      <c r="D15" s="198"/>
      <c r="E15" s="201"/>
      <c r="F15" s="31" t="s">
        <v>19</v>
      </c>
      <c r="G15" s="27" t="s">
        <v>18</v>
      </c>
      <c r="H15" s="28">
        <v>10260.6021072</v>
      </c>
      <c r="I15" s="28">
        <v>8074.6542967680007</v>
      </c>
      <c r="J15" s="56">
        <v>9237.0594181432025</v>
      </c>
    </row>
    <row r="16" spans="1:12" ht="17.25" thickBot="1" x14ac:dyDescent="0.35">
      <c r="A16" s="192"/>
      <c r="C16" s="198"/>
      <c r="D16" s="198"/>
      <c r="E16" s="199" t="s">
        <v>23</v>
      </c>
      <c r="F16" s="31" t="s">
        <v>17</v>
      </c>
      <c r="G16" s="27" t="s">
        <v>18</v>
      </c>
      <c r="H16" s="28">
        <v>385.30200000000002</v>
      </c>
      <c r="I16" s="28">
        <v>396.18900000000002</v>
      </c>
      <c r="J16" s="56">
        <v>420.71100000000001</v>
      </c>
    </row>
    <row r="17" spans="1:12" ht="17.25" thickBot="1" x14ac:dyDescent="0.35">
      <c r="A17" s="192"/>
      <c r="C17" s="197"/>
      <c r="D17" s="197"/>
      <c r="E17" s="201"/>
      <c r="F17" s="31" t="s">
        <v>19</v>
      </c>
      <c r="G17" s="27" t="s">
        <v>18</v>
      </c>
      <c r="H17" s="28">
        <v>136.71492897313956</v>
      </c>
      <c r="I17" s="28">
        <v>179.42126145000003</v>
      </c>
      <c r="J17" s="56">
        <v>166.73890594</v>
      </c>
    </row>
    <row r="18" spans="1:12" ht="17.25" thickBot="1" x14ac:dyDescent="0.35">
      <c r="A18" s="192"/>
      <c r="C18" s="196" t="s">
        <v>24</v>
      </c>
      <c r="D18" s="196"/>
      <c r="E18" s="209" t="s">
        <v>334</v>
      </c>
      <c r="F18" s="210"/>
      <c r="G18" s="77" t="s">
        <v>25</v>
      </c>
      <c r="H18" s="33">
        <v>8617151.5478511211</v>
      </c>
      <c r="I18" s="33">
        <v>7347678.6823321916</v>
      </c>
      <c r="J18" s="124">
        <v>5549119.6516589765</v>
      </c>
    </row>
    <row r="19" spans="1:12" ht="17.25" thickBot="1" x14ac:dyDescent="0.35">
      <c r="A19" s="192"/>
      <c r="C19" s="197"/>
      <c r="D19" s="197"/>
      <c r="E19" s="211"/>
      <c r="F19" s="212"/>
      <c r="G19" s="113" t="s">
        <v>18</v>
      </c>
      <c r="H19" s="35">
        <v>65122.437155883483</v>
      </c>
      <c r="I19" s="35">
        <v>57034.155661723315</v>
      </c>
      <c r="J19" s="125">
        <v>38342.608038197613</v>
      </c>
    </row>
    <row r="20" spans="1:12" ht="17.25" thickBot="1" x14ac:dyDescent="0.35">
      <c r="A20" s="192"/>
      <c r="C20" s="196" t="s">
        <v>26</v>
      </c>
      <c r="D20" s="196"/>
      <c r="E20" s="209" t="s">
        <v>335</v>
      </c>
      <c r="F20" s="210"/>
      <c r="G20" s="113" t="s">
        <v>25</v>
      </c>
      <c r="H20" s="33">
        <v>1096692</v>
      </c>
      <c r="I20" s="33">
        <v>1159218</v>
      </c>
      <c r="J20" s="124">
        <v>3070727</v>
      </c>
    </row>
    <row r="21" spans="1:12" ht="17.25" thickBot="1" x14ac:dyDescent="0.35">
      <c r="A21" s="192"/>
      <c r="C21" s="197"/>
      <c r="D21" s="197"/>
      <c r="E21" s="211"/>
      <c r="F21" s="212"/>
      <c r="G21" s="113" t="s">
        <v>18</v>
      </c>
      <c r="H21" s="33">
        <v>6307.8252000000011</v>
      </c>
      <c r="I21" s="33">
        <v>6772.8888000000006</v>
      </c>
      <c r="J21" s="124">
        <v>25138.285199999998</v>
      </c>
    </row>
    <row r="22" spans="1:12" ht="17.25" thickBot="1" x14ac:dyDescent="0.35">
      <c r="A22" s="192"/>
      <c r="C22" s="196" t="s">
        <v>27</v>
      </c>
      <c r="D22" s="196"/>
      <c r="E22" s="213" t="s">
        <v>28</v>
      </c>
      <c r="F22" s="214"/>
      <c r="G22" s="113" t="s">
        <v>25</v>
      </c>
      <c r="H22" s="33">
        <v>9713843.5478511211</v>
      </c>
      <c r="I22" s="33">
        <v>8506896.6823321916</v>
      </c>
      <c r="J22" s="33">
        <f>J18+J20</f>
        <v>8619846.6516589765</v>
      </c>
    </row>
    <row r="23" spans="1:12" ht="17.25" thickBot="1" x14ac:dyDescent="0.35">
      <c r="A23" s="192"/>
      <c r="C23" s="198"/>
      <c r="D23" s="198"/>
      <c r="E23" s="215"/>
      <c r="F23" s="216"/>
      <c r="G23" s="113" t="s">
        <v>18</v>
      </c>
      <c r="H23" s="33">
        <v>71430.262355883504</v>
      </c>
      <c r="I23" s="33">
        <v>63807.044461723315</v>
      </c>
      <c r="J23" s="33">
        <f>J19+J21</f>
        <v>63480.893238197612</v>
      </c>
    </row>
    <row r="24" spans="1:12" ht="17.25" thickBot="1" x14ac:dyDescent="0.35">
      <c r="A24" s="192"/>
      <c r="C24" s="197"/>
      <c r="D24" s="197"/>
      <c r="E24" s="36" t="s">
        <v>29</v>
      </c>
      <c r="F24" s="76"/>
      <c r="G24" s="79" t="s">
        <v>30</v>
      </c>
      <c r="H24" s="37">
        <v>11.178444813127307</v>
      </c>
      <c r="I24" s="37">
        <v>14.99225668743499</v>
      </c>
      <c r="J24" s="38">
        <v>11.22</v>
      </c>
    </row>
    <row r="25" spans="1:12" ht="17.25" thickBot="1" x14ac:dyDescent="0.35">
      <c r="A25" s="192"/>
      <c r="C25" s="39" t="s">
        <v>31</v>
      </c>
      <c r="D25" s="39"/>
      <c r="E25" s="36"/>
      <c r="F25" s="76"/>
      <c r="G25" s="79" t="s">
        <v>32</v>
      </c>
      <c r="H25" s="40">
        <v>100</v>
      </c>
      <c r="I25" s="40">
        <v>100</v>
      </c>
      <c r="J25" s="40">
        <v>100</v>
      </c>
    </row>
    <row r="26" spans="1:12" x14ac:dyDescent="0.3">
      <c r="A26" s="192"/>
      <c r="C26" s="171" t="s">
        <v>379</v>
      </c>
      <c r="D26" s="171"/>
      <c r="L26" s="186"/>
    </row>
    <row r="27" spans="1:12" x14ac:dyDescent="0.3">
      <c r="A27" s="192"/>
      <c r="C27" s="171" t="s">
        <v>33</v>
      </c>
      <c r="D27" s="171"/>
    </row>
    <row r="28" spans="1:12" x14ac:dyDescent="0.3">
      <c r="C28" s="41"/>
      <c r="D28" s="41"/>
    </row>
    <row r="29" spans="1:12" x14ac:dyDescent="0.3">
      <c r="C29" s="41"/>
      <c r="D29" s="41"/>
    </row>
    <row r="30" spans="1:12" ht="27" thickBot="1" x14ac:dyDescent="0.35">
      <c r="A30" s="192"/>
      <c r="C30" s="169" t="s">
        <v>5</v>
      </c>
      <c r="D30" s="169"/>
    </row>
    <row r="31" spans="1:12" ht="17.25" thickBot="1" x14ac:dyDescent="0.35">
      <c r="A31" s="192"/>
      <c r="C31" s="195" t="s">
        <v>13</v>
      </c>
      <c r="D31" s="195"/>
      <c r="E31" s="195"/>
      <c r="F31" s="23"/>
      <c r="G31" s="23" t="s">
        <v>14</v>
      </c>
      <c r="H31" s="23">
        <v>2022</v>
      </c>
      <c r="I31" s="23">
        <v>2023</v>
      </c>
      <c r="J31" s="23">
        <v>2024</v>
      </c>
    </row>
    <row r="32" spans="1:12" ht="17.25" thickBot="1" x14ac:dyDescent="0.35">
      <c r="A32" s="192"/>
      <c r="C32" s="194" t="s">
        <v>357</v>
      </c>
      <c r="D32" s="194"/>
      <c r="E32" s="42"/>
      <c r="F32" s="43"/>
      <c r="G32" s="32" t="s">
        <v>34</v>
      </c>
      <c r="H32" s="35">
        <v>1158706.2070003925</v>
      </c>
      <c r="I32" s="35">
        <v>1056041.368170351</v>
      </c>
      <c r="J32" s="125">
        <v>1270716.1265384601</v>
      </c>
    </row>
    <row r="33" spans="1:10" ht="17.25" thickBot="1" x14ac:dyDescent="0.35">
      <c r="A33" s="192"/>
      <c r="C33" s="194" t="s">
        <v>358</v>
      </c>
      <c r="D33" s="194"/>
      <c r="E33" s="34"/>
      <c r="F33" s="44"/>
      <c r="G33" s="32" t="s">
        <v>34</v>
      </c>
      <c r="H33" s="33">
        <v>5152329.6128430497</v>
      </c>
      <c r="I33" s="33">
        <v>3903950.9759112936</v>
      </c>
      <c r="J33" s="124">
        <v>3803414.9331749855</v>
      </c>
    </row>
    <row r="34" spans="1:10" ht="17.25" thickBot="1" x14ac:dyDescent="0.35">
      <c r="A34" s="192"/>
      <c r="C34" s="194" t="s">
        <v>359</v>
      </c>
      <c r="D34" s="194"/>
      <c r="E34" s="34"/>
      <c r="F34" s="44"/>
      <c r="G34" s="32" t="s">
        <v>34</v>
      </c>
      <c r="H34" s="33">
        <v>4355494.8817530498</v>
      </c>
      <c r="I34" s="33">
        <v>3246687.2605925291</v>
      </c>
      <c r="J34" s="124">
        <v>2342237.336444438</v>
      </c>
    </row>
    <row r="35" spans="1:10" ht="17.25" thickBot="1" x14ac:dyDescent="0.35">
      <c r="A35" s="192"/>
      <c r="C35" s="220" t="s">
        <v>360</v>
      </c>
      <c r="D35" s="220"/>
      <c r="E35" s="45" t="s">
        <v>35</v>
      </c>
      <c r="F35" s="46"/>
      <c r="G35" s="27" t="s">
        <v>34</v>
      </c>
      <c r="H35" s="28">
        <v>248454.41294346811</v>
      </c>
      <c r="I35" s="28">
        <v>447323</v>
      </c>
      <c r="J35" s="47">
        <v>632902.12848179706</v>
      </c>
    </row>
    <row r="36" spans="1:10" ht="17.25" thickBot="1" x14ac:dyDescent="0.35">
      <c r="A36" s="192"/>
      <c r="C36" s="221"/>
      <c r="D36" s="221"/>
      <c r="E36" s="45" t="s">
        <v>36</v>
      </c>
      <c r="F36" s="46"/>
      <c r="G36" s="27" t="s">
        <v>34</v>
      </c>
      <c r="H36" s="28" t="s">
        <v>37</v>
      </c>
      <c r="I36" s="28">
        <v>379522</v>
      </c>
      <c r="J36" s="47">
        <v>91938.642839703956</v>
      </c>
    </row>
    <row r="37" spans="1:10" ht="38.450000000000003" customHeight="1" thickBot="1" x14ac:dyDescent="0.35">
      <c r="A37" s="192"/>
      <c r="C37" s="221"/>
      <c r="D37" s="221"/>
      <c r="E37" s="223" t="s">
        <v>348</v>
      </c>
      <c r="F37" s="202"/>
      <c r="G37" s="27" t="s">
        <v>34</v>
      </c>
      <c r="H37" s="28" t="s">
        <v>37</v>
      </c>
      <c r="I37" s="28" t="s">
        <v>37</v>
      </c>
      <c r="J37" s="47">
        <v>501496.99624219176</v>
      </c>
    </row>
    <row r="38" spans="1:10" ht="17.25" thickBot="1" x14ac:dyDescent="0.35">
      <c r="A38" s="192"/>
      <c r="C38" s="221"/>
      <c r="D38" s="221"/>
      <c r="E38" s="45" t="s">
        <v>38</v>
      </c>
      <c r="F38" s="48"/>
      <c r="G38" s="49" t="s">
        <v>34</v>
      </c>
      <c r="H38" s="50">
        <v>2487.4138329787006</v>
      </c>
      <c r="I38" s="50">
        <v>18328</v>
      </c>
      <c r="J38" s="51">
        <v>73770.26665172413</v>
      </c>
    </row>
    <row r="39" spans="1:10" ht="17.25" thickBot="1" x14ac:dyDescent="0.35">
      <c r="A39" s="192"/>
      <c r="C39" s="221"/>
      <c r="D39" s="221"/>
      <c r="E39" s="45" t="s">
        <v>39</v>
      </c>
      <c r="F39" s="46"/>
      <c r="G39" s="27" t="s">
        <v>34</v>
      </c>
      <c r="H39" s="28" t="s">
        <v>37</v>
      </c>
      <c r="I39" s="28">
        <v>22299.560176426578</v>
      </c>
      <c r="J39" s="47">
        <v>19398.856532790665</v>
      </c>
    </row>
    <row r="40" spans="1:10" ht="17.25" thickBot="1" x14ac:dyDescent="0.35">
      <c r="A40" s="192"/>
      <c r="C40" s="221"/>
      <c r="D40" s="221"/>
      <c r="E40" s="45" t="s">
        <v>40</v>
      </c>
      <c r="F40" s="46"/>
      <c r="G40" s="27" t="s">
        <v>34</v>
      </c>
      <c r="H40" s="28">
        <v>5143.5343752300068</v>
      </c>
      <c r="I40" s="28">
        <v>7547</v>
      </c>
      <c r="J40" s="47">
        <v>6580.5832537499991</v>
      </c>
    </row>
    <row r="41" spans="1:10" ht="17.25" thickBot="1" x14ac:dyDescent="0.35">
      <c r="A41" s="192"/>
      <c r="C41" s="221"/>
      <c r="D41" s="221"/>
      <c r="E41" s="45" t="s">
        <v>41</v>
      </c>
      <c r="F41" s="46"/>
      <c r="G41" s="27" t="s">
        <v>34</v>
      </c>
      <c r="H41" s="28" t="s">
        <v>37</v>
      </c>
      <c r="I41" s="28">
        <v>5214.91</v>
      </c>
      <c r="J41" s="47">
        <v>0</v>
      </c>
    </row>
    <row r="42" spans="1:10" ht="17.25" thickBot="1" x14ac:dyDescent="0.35">
      <c r="A42" s="192"/>
      <c r="C42" s="221"/>
      <c r="D42" s="221"/>
      <c r="E42" s="45" t="s">
        <v>42</v>
      </c>
      <c r="F42" s="46"/>
      <c r="G42" s="27" t="s">
        <v>34</v>
      </c>
      <c r="H42" s="28" t="s">
        <v>37</v>
      </c>
      <c r="I42" s="28">
        <v>11768.131685496865</v>
      </c>
      <c r="J42" s="47">
        <v>0</v>
      </c>
    </row>
    <row r="43" spans="1:10" ht="17.25" thickBot="1" x14ac:dyDescent="0.35">
      <c r="A43" s="192"/>
      <c r="C43" s="221"/>
      <c r="D43" s="221"/>
      <c r="E43" s="45" t="s">
        <v>44</v>
      </c>
      <c r="F43" s="46"/>
      <c r="G43" s="27" t="s">
        <v>34</v>
      </c>
      <c r="H43" s="28">
        <v>5415.8026298988043</v>
      </c>
      <c r="I43" s="28">
        <v>5041</v>
      </c>
      <c r="J43" s="47">
        <v>7758.0505826875224</v>
      </c>
    </row>
    <row r="44" spans="1:10" ht="17.25" thickBot="1" x14ac:dyDescent="0.35">
      <c r="A44" s="192"/>
      <c r="C44" s="221"/>
      <c r="D44" s="221"/>
      <c r="E44" s="45" t="s">
        <v>45</v>
      </c>
      <c r="F44" s="46"/>
      <c r="G44" s="27" t="s">
        <v>34</v>
      </c>
      <c r="H44" s="28" t="s">
        <v>37</v>
      </c>
      <c r="I44" s="28" t="s">
        <v>37</v>
      </c>
      <c r="J44" s="47">
        <v>1456521.1610345629</v>
      </c>
    </row>
    <row r="45" spans="1:10" ht="17.25" thickBot="1" x14ac:dyDescent="0.35">
      <c r="A45" s="192"/>
      <c r="C45" s="221"/>
      <c r="D45" s="221"/>
      <c r="E45" s="45" t="s">
        <v>46</v>
      </c>
      <c r="F45" s="46"/>
      <c r="G45" s="27" t="s">
        <v>34</v>
      </c>
      <c r="H45" s="28" t="s">
        <v>37</v>
      </c>
      <c r="I45" s="28" t="s">
        <v>37</v>
      </c>
      <c r="J45" s="47">
        <v>3240.4979912429021</v>
      </c>
    </row>
    <row r="46" spans="1:10" ht="17.25" thickBot="1" x14ac:dyDescent="0.35">
      <c r="A46" s="192"/>
      <c r="C46" s="221"/>
      <c r="D46" s="221"/>
      <c r="E46" s="45" t="s">
        <v>47</v>
      </c>
      <c r="F46" s="48"/>
      <c r="G46" s="49" t="s">
        <v>34</v>
      </c>
      <c r="H46" s="28" t="s">
        <v>37</v>
      </c>
      <c r="I46" s="50">
        <v>15968</v>
      </c>
      <c r="J46" s="51">
        <v>53176.486904000005</v>
      </c>
    </row>
    <row r="47" spans="1:10" ht="17.25" thickBot="1" x14ac:dyDescent="0.35">
      <c r="A47" s="192"/>
      <c r="C47" s="222"/>
      <c r="D47" s="222"/>
      <c r="E47" s="34" t="s">
        <v>28</v>
      </c>
      <c r="F47" s="44"/>
      <c r="G47" s="32" t="s">
        <v>34</v>
      </c>
      <c r="H47" s="35">
        <v>261501.1637815756</v>
      </c>
      <c r="I47" s="126">
        <v>913011.6</v>
      </c>
      <c r="J47" s="33">
        <v>2846783.6705144509</v>
      </c>
    </row>
    <row r="48" spans="1:10" ht="17.25" thickBot="1" x14ac:dyDescent="0.35">
      <c r="A48" s="192"/>
      <c r="C48" s="39" t="s">
        <v>48</v>
      </c>
      <c r="D48" s="39"/>
      <c r="E48" s="36"/>
      <c r="F48" s="76"/>
      <c r="G48" s="82" t="s">
        <v>32</v>
      </c>
      <c r="H48" s="40">
        <v>100</v>
      </c>
      <c r="I48" s="40">
        <v>100</v>
      </c>
      <c r="J48" s="40">
        <v>100</v>
      </c>
    </row>
    <row r="49" spans="1:12" x14ac:dyDescent="0.3">
      <c r="A49" s="192"/>
      <c r="C49" s="171" t="s">
        <v>361</v>
      </c>
      <c r="D49" s="171"/>
      <c r="E49" s="53"/>
      <c r="F49" s="53"/>
      <c r="G49" s="54"/>
      <c r="H49" s="55"/>
      <c r="I49" s="55"/>
      <c r="J49" s="55"/>
      <c r="L49" s="186"/>
    </row>
    <row r="50" spans="1:12" x14ac:dyDescent="0.3">
      <c r="C50" s="41"/>
      <c r="D50" s="41"/>
    </row>
    <row r="51" spans="1:12" x14ac:dyDescent="0.3">
      <c r="C51" s="41"/>
      <c r="D51" s="41"/>
    </row>
    <row r="52" spans="1:12" ht="27" thickBot="1" x14ac:dyDescent="0.35">
      <c r="A52" s="192"/>
      <c r="C52" s="169" t="s">
        <v>9</v>
      </c>
      <c r="D52" s="169"/>
      <c r="E52" s="53"/>
      <c r="F52" s="53"/>
      <c r="G52" s="54"/>
      <c r="H52" s="55"/>
      <c r="I52" s="55"/>
    </row>
    <row r="53" spans="1:12" ht="17.25" thickBot="1" x14ac:dyDescent="0.35">
      <c r="A53" s="192"/>
      <c r="C53" s="195" t="s">
        <v>13</v>
      </c>
      <c r="D53" s="195"/>
      <c r="E53" s="195"/>
      <c r="F53" s="23"/>
      <c r="G53" s="23" t="s">
        <v>14</v>
      </c>
      <c r="H53" s="23">
        <v>2022</v>
      </c>
      <c r="I53" s="23">
        <v>2023</v>
      </c>
      <c r="J53" s="23">
        <v>2024</v>
      </c>
    </row>
    <row r="54" spans="1:12" ht="17.25" thickBot="1" x14ac:dyDescent="0.35">
      <c r="A54" s="192"/>
      <c r="C54" s="196" t="s">
        <v>109</v>
      </c>
      <c r="D54" s="196"/>
      <c r="E54" s="99" t="s">
        <v>110</v>
      </c>
      <c r="F54" s="26"/>
      <c r="G54" s="49" t="s">
        <v>32</v>
      </c>
      <c r="H54" s="67">
        <v>100</v>
      </c>
      <c r="I54" s="67">
        <v>100</v>
      </c>
      <c r="J54" s="64">
        <v>100</v>
      </c>
    </row>
    <row r="55" spans="1:12" ht="17.25" thickBot="1" x14ac:dyDescent="0.35">
      <c r="A55" s="192"/>
      <c r="C55" s="198"/>
      <c r="D55" s="198"/>
      <c r="E55" s="65" t="s">
        <v>111</v>
      </c>
      <c r="F55" s="31"/>
      <c r="G55" s="49" t="s">
        <v>108</v>
      </c>
      <c r="H55" s="68">
        <v>2018</v>
      </c>
      <c r="I55" s="68">
        <v>2018</v>
      </c>
      <c r="J55" s="68">
        <v>2018</v>
      </c>
    </row>
    <row r="56" spans="1:12" ht="18.75" thickBot="1" x14ac:dyDescent="0.35">
      <c r="A56" s="192"/>
      <c r="C56" s="198"/>
      <c r="D56" s="198"/>
      <c r="E56" s="65" t="s">
        <v>112</v>
      </c>
      <c r="F56" s="31"/>
      <c r="G56" s="49" t="s">
        <v>113</v>
      </c>
      <c r="H56" s="59">
        <v>8165273</v>
      </c>
      <c r="I56" s="59">
        <v>8165273</v>
      </c>
      <c r="J56" s="59">
        <v>8165273</v>
      </c>
    </row>
    <row r="57" spans="1:12" ht="17.25" thickBot="1" x14ac:dyDescent="0.35">
      <c r="A57" s="192"/>
      <c r="C57" s="198"/>
      <c r="D57" s="198"/>
      <c r="E57" s="65" t="s">
        <v>114</v>
      </c>
      <c r="F57" s="31"/>
      <c r="G57" s="49" t="s">
        <v>108</v>
      </c>
      <c r="H57" s="69">
        <v>2023</v>
      </c>
      <c r="I57" s="69">
        <v>2023</v>
      </c>
      <c r="J57" s="68">
        <v>2023</v>
      </c>
    </row>
    <row r="58" spans="1:12" ht="17.25" thickBot="1" x14ac:dyDescent="0.35">
      <c r="A58" s="192"/>
      <c r="C58" s="198"/>
      <c r="D58" s="198"/>
      <c r="E58" s="202" t="s">
        <v>115</v>
      </c>
      <c r="F58" s="202"/>
      <c r="G58" s="49" t="s">
        <v>32</v>
      </c>
      <c r="H58" s="66">
        <v>100</v>
      </c>
      <c r="I58" s="66">
        <v>100</v>
      </c>
      <c r="J58" s="59">
        <v>100</v>
      </c>
    </row>
    <row r="59" spans="1:12" ht="17.25" thickBot="1" x14ac:dyDescent="0.35">
      <c r="A59" s="192"/>
      <c r="C59" s="198"/>
      <c r="D59" s="198"/>
      <c r="E59" s="30" t="s">
        <v>116</v>
      </c>
      <c r="F59" s="31"/>
      <c r="G59" s="49" t="s">
        <v>108</v>
      </c>
      <c r="H59" s="69">
        <v>2050</v>
      </c>
      <c r="I59" s="69">
        <v>2050</v>
      </c>
      <c r="J59" s="68">
        <v>2050</v>
      </c>
    </row>
    <row r="60" spans="1:12" ht="17.25" thickBot="1" x14ac:dyDescent="0.35">
      <c r="A60" s="192"/>
      <c r="C60" s="197"/>
      <c r="D60" s="197"/>
      <c r="E60" s="30" t="s">
        <v>363</v>
      </c>
      <c r="F60" s="31"/>
      <c r="G60" s="49" t="s">
        <v>32</v>
      </c>
      <c r="H60" s="51">
        <v>30.3</v>
      </c>
      <c r="I60" s="51">
        <v>44.9</v>
      </c>
      <c r="J60" s="51">
        <v>42.5</v>
      </c>
    </row>
    <row r="61" spans="1:12" x14ac:dyDescent="0.3">
      <c r="A61" s="192"/>
      <c r="C61" s="171" t="s">
        <v>362</v>
      </c>
      <c r="D61" s="171"/>
      <c r="H61" s="22"/>
      <c r="I61" s="22"/>
    </row>
    <row r="62" spans="1:12" x14ac:dyDescent="0.3">
      <c r="C62" s="41"/>
      <c r="D62" s="41"/>
    </row>
    <row r="63" spans="1:12" x14ac:dyDescent="0.3">
      <c r="C63" s="41"/>
      <c r="D63" s="41"/>
    </row>
    <row r="64" spans="1:12" ht="27" thickBot="1" x14ac:dyDescent="0.35">
      <c r="A64" s="191"/>
      <c r="C64" s="169" t="s">
        <v>12</v>
      </c>
      <c r="D64" s="169"/>
    </row>
    <row r="65" spans="1:10" ht="17.25" thickBot="1" x14ac:dyDescent="0.35">
      <c r="A65" s="191"/>
      <c r="C65" s="195" t="s">
        <v>13</v>
      </c>
      <c r="D65" s="195"/>
      <c r="E65" s="195"/>
      <c r="F65" s="23"/>
      <c r="G65" s="23" t="s">
        <v>14</v>
      </c>
      <c r="H65" s="23">
        <v>2022</v>
      </c>
      <c r="I65" s="23">
        <v>2023</v>
      </c>
      <c r="J65" s="23">
        <v>2024</v>
      </c>
    </row>
    <row r="66" spans="1:10" ht="17.25" thickBot="1" x14ac:dyDescent="0.35">
      <c r="A66" s="191"/>
      <c r="C66" s="194" t="s">
        <v>138</v>
      </c>
      <c r="D66" s="194"/>
      <c r="E66" s="30"/>
      <c r="F66" s="31"/>
      <c r="G66" s="49" t="s">
        <v>139</v>
      </c>
      <c r="H66" s="75">
        <v>8436</v>
      </c>
      <c r="I66" s="75">
        <v>7773</v>
      </c>
      <c r="J66" s="75">
        <v>7974.0910303731098</v>
      </c>
    </row>
    <row r="67" spans="1:10" ht="17.25" thickBot="1" x14ac:dyDescent="0.35">
      <c r="A67" s="191"/>
      <c r="C67" s="194" t="s">
        <v>140</v>
      </c>
      <c r="D67" s="194"/>
      <c r="E67" s="30"/>
      <c r="F67" s="31"/>
      <c r="G67" s="49" t="s">
        <v>141</v>
      </c>
      <c r="H67" s="75">
        <v>261518</v>
      </c>
      <c r="I67" s="75">
        <v>213308</v>
      </c>
      <c r="J67" s="75">
        <v>266153.46999999997</v>
      </c>
    </row>
    <row r="68" spans="1:10" ht="17.25" thickBot="1" x14ac:dyDescent="0.35">
      <c r="A68" s="191"/>
      <c r="C68" s="194" t="s">
        <v>142</v>
      </c>
      <c r="D68" s="194"/>
      <c r="E68" s="30"/>
      <c r="F68" s="31"/>
      <c r="G68" s="49" t="s">
        <v>143</v>
      </c>
      <c r="H68" s="75">
        <v>3.2000000000000001E-2</v>
      </c>
      <c r="I68" s="75">
        <v>3.5999999999999997E-2</v>
      </c>
      <c r="J68" s="75">
        <v>2.99604999715882E-2</v>
      </c>
    </row>
    <row r="69" spans="1:10" x14ac:dyDescent="0.3">
      <c r="C69" s="171"/>
      <c r="D69" s="171"/>
    </row>
    <row r="70" spans="1:10" x14ac:dyDescent="0.3">
      <c r="C70" s="41"/>
      <c r="D70" s="41"/>
    </row>
    <row r="71" spans="1:10" ht="27" thickBot="1" x14ac:dyDescent="0.35">
      <c r="A71" s="192"/>
      <c r="C71" s="169" t="s">
        <v>6</v>
      </c>
      <c r="D71" s="169"/>
    </row>
    <row r="72" spans="1:10" ht="17.25" thickBot="1" x14ac:dyDescent="0.35">
      <c r="A72" s="192"/>
      <c r="C72" s="195" t="s">
        <v>13</v>
      </c>
      <c r="D72" s="195"/>
      <c r="E72" s="195"/>
      <c r="F72" s="23"/>
      <c r="G72" s="23" t="s">
        <v>14</v>
      </c>
      <c r="H72" s="23">
        <v>2022</v>
      </c>
      <c r="I72" s="23">
        <v>2023</v>
      </c>
      <c r="J72" s="23">
        <v>2024</v>
      </c>
    </row>
    <row r="73" spans="1:10" ht="17.25" thickBot="1" x14ac:dyDescent="0.35">
      <c r="A73" s="192"/>
      <c r="C73" s="220" t="s">
        <v>49</v>
      </c>
      <c r="D73" s="220"/>
      <c r="E73" s="199" t="s">
        <v>50</v>
      </c>
      <c r="F73" s="26" t="s">
        <v>17</v>
      </c>
      <c r="G73" s="27" t="s">
        <v>51</v>
      </c>
      <c r="H73" s="28">
        <v>40.737571000000003</v>
      </c>
      <c r="I73" s="28">
        <v>38.018664000000001</v>
      </c>
      <c r="J73" s="28">
        <v>37.877433000000003</v>
      </c>
    </row>
    <row r="74" spans="1:10" ht="17.25" thickBot="1" x14ac:dyDescent="0.35">
      <c r="A74" s="192"/>
      <c r="C74" s="221"/>
      <c r="D74" s="221"/>
      <c r="E74" s="201"/>
      <c r="F74" s="31" t="s">
        <v>19</v>
      </c>
      <c r="G74" s="27" t="s">
        <v>51</v>
      </c>
      <c r="H74" s="28">
        <v>31.786854274684803</v>
      </c>
      <c r="I74" s="28">
        <v>24.031319489999998</v>
      </c>
      <c r="J74" s="28">
        <v>28.435629719999998</v>
      </c>
    </row>
    <row r="75" spans="1:10" ht="17.25" thickBot="1" x14ac:dyDescent="0.35">
      <c r="A75" s="192"/>
      <c r="C75" s="221"/>
      <c r="D75" s="221"/>
      <c r="E75" s="199" t="s">
        <v>52</v>
      </c>
      <c r="F75" s="26" t="s">
        <v>17</v>
      </c>
      <c r="G75" s="27" t="s">
        <v>51</v>
      </c>
      <c r="H75" s="28">
        <v>1.4822360000000001</v>
      </c>
      <c r="I75" s="28">
        <v>1.3874329999999999</v>
      </c>
      <c r="J75" s="28">
        <v>1.41</v>
      </c>
    </row>
    <row r="76" spans="1:10" ht="17.25" thickBot="1" x14ac:dyDescent="0.35">
      <c r="A76" s="192"/>
      <c r="C76" s="221"/>
      <c r="D76" s="221"/>
      <c r="E76" s="201"/>
      <c r="F76" s="31" t="s">
        <v>19</v>
      </c>
      <c r="G76" s="27" t="s">
        <v>51</v>
      </c>
      <c r="H76" s="28">
        <v>1.3929738453152201</v>
      </c>
      <c r="I76" s="28">
        <v>1.3199935300000001</v>
      </c>
      <c r="J76" s="28">
        <v>1.3989076999999999</v>
      </c>
    </row>
    <row r="77" spans="1:10" ht="17.25" thickBot="1" x14ac:dyDescent="0.35">
      <c r="A77" s="192"/>
      <c r="C77" s="221"/>
      <c r="D77" s="221"/>
      <c r="E77" s="199" t="s">
        <v>53</v>
      </c>
      <c r="F77" s="26" t="s">
        <v>17</v>
      </c>
      <c r="G77" s="27" t="s">
        <v>51</v>
      </c>
      <c r="H77" s="28">
        <v>31.174149</v>
      </c>
      <c r="I77" s="28">
        <v>30.783943000000001</v>
      </c>
      <c r="J77" s="28">
        <v>29.77</v>
      </c>
    </row>
    <row r="78" spans="1:10" ht="17.25" thickBot="1" x14ac:dyDescent="0.35">
      <c r="A78" s="192"/>
      <c r="C78" s="221"/>
      <c r="D78" s="221"/>
      <c r="E78" s="201"/>
      <c r="F78" s="31" t="s">
        <v>19</v>
      </c>
      <c r="G78" s="27" t="s">
        <v>51</v>
      </c>
      <c r="H78" s="28" t="s">
        <v>43</v>
      </c>
      <c r="I78" s="28" t="s">
        <v>43</v>
      </c>
      <c r="J78" s="28" t="s">
        <v>43</v>
      </c>
    </row>
    <row r="79" spans="1:10" ht="17.25" thickBot="1" x14ac:dyDescent="0.35">
      <c r="A79" s="192"/>
      <c r="C79" s="221"/>
      <c r="D79" s="221"/>
      <c r="E79" s="199" t="s">
        <v>54</v>
      </c>
      <c r="F79" s="26" t="s">
        <v>17</v>
      </c>
      <c r="G79" s="27" t="s">
        <v>51</v>
      </c>
      <c r="H79" s="28">
        <v>0.23939099999999999</v>
      </c>
      <c r="I79" s="28">
        <v>0.237037</v>
      </c>
      <c r="J79" s="28">
        <v>0.19</v>
      </c>
    </row>
    <row r="80" spans="1:10" ht="17.25" thickBot="1" x14ac:dyDescent="0.35">
      <c r="A80" s="192"/>
      <c r="C80" s="222"/>
      <c r="D80" s="222"/>
      <c r="E80" s="201"/>
      <c r="F80" s="31" t="s">
        <v>19</v>
      </c>
      <c r="G80" s="27" t="s">
        <v>55</v>
      </c>
      <c r="H80" s="28" t="s">
        <v>43</v>
      </c>
      <c r="I80" s="28" t="s">
        <v>43</v>
      </c>
      <c r="J80" s="28" t="s">
        <v>43</v>
      </c>
    </row>
    <row r="81" spans="1:17" ht="17.25" thickBot="1" x14ac:dyDescent="0.35">
      <c r="A81" s="192"/>
      <c r="C81" s="220" t="s">
        <v>56</v>
      </c>
      <c r="D81" s="220"/>
      <c r="E81" s="115" t="s">
        <v>57</v>
      </c>
      <c r="F81" s="26" t="s">
        <v>50</v>
      </c>
      <c r="G81" s="27" t="s">
        <v>55</v>
      </c>
      <c r="H81" s="28">
        <v>40.737571000000003</v>
      </c>
      <c r="I81" s="28">
        <v>38.018664000000001</v>
      </c>
      <c r="J81" s="28">
        <v>37.877433000000003</v>
      </c>
    </row>
    <row r="82" spans="1:17" ht="17.25" thickBot="1" x14ac:dyDescent="0.35">
      <c r="A82" s="192"/>
      <c r="C82" s="221"/>
      <c r="D82" s="221"/>
      <c r="E82" s="116"/>
      <c r="F82" s="26" t="s">
        <v>52</v>
      </c>
      <c r="G82" s="27" t="s">
        <v>55</v>
      </c>
      <c r="H82" s="28">
        <v>1.126325</v>
      </c>
      <c r="I82" s="28">
        <v>1.031379</v>
      </c>
      <c r="J82" s="28">
        <v>1.073642</v>
      </c>
    </row>
    <row r="83" spans="1:17" ht="17.25" thickBot="1" x14ac:dyDescent="0.35">
      <c r="A83" s="192"/>
      <c r="C83" s="221"/>
      <c r="D83" s="221"/>
      <c r="E83" s="116"/>
      <c r="F83" s="26" t="s">
        <v>53</v>
      </c>
      <c r="G83" s="27" t="s">
        <v>55</v>
      </c>
      <c r="H83" s="28">
        <v>14.601521999999999</v>
      </c>
      <c r="I83" s="28">
        <v>15.623100000000001</v>
      </c>
      <c r="J83" s="28">
        <v>14.849558199917897</v>
      </c>
    </row>
    <row r="84" spans="1:17" ht="17.25" thickBot="1" x14ac:dyDescent="0.35">
      <c r="A84" s="192"/>
      <c r="C84" s="221"/>
      <c r="D84" s="221"/>
      <c r="E84" s="116"/>
      <c r="F84" s="26" t="s">
        <v>325</v>
      </c>
      <c r="G84" s="27" t="s">
        <v>55</v>
      </c>
      <c r="H84" s="28">
        <v>0.12872700000000001</v>
      </c>
      <c r="I84" s="28">
        <v>0.13475400000000001</v>
      </c>
      <c r="J84" s="28">
        <v>8.8109999999999994E-2</v>
      </c>
    </row>
    <row r="85" spans="1:17" ht="17.25" thickBot="1" x14ac:dyDescent="0.35">
      <c r="A85" s="192"/>
      <c r="C85" s="221"/>
      <c r="D85" s="221"/>
      <c r="E85" s="115" t="s">
        <v>58</v>
      </c>
      <c r="F85" s="26" t="s">
        <v>50</v>
      </c>
      <c r="G85" s="27" t="s">
        <v>55</v>
      </c>
      <c r="H85" s="28">
        <v>0</v>
      </c>
      <c r="I85" s="28">
        <v>0</v>
      </c>
      <c r="J85" s="28">
        <v>0</v>
      </c>
    </row>
    <row r="86" spans="1:17" ht="17.25" thickBot="1" x14ac:dyDescent="0.35">
      <c r="A86" s="192"/>
      <c r="C86" s="221"/>
      <c r="D86" s="221"/>
      <c r="E86" s="116"/>
      <c r="F86" s="26" t="s">
        <v>52</v>
      </c>
      <c r="G86" s="27" t="s">
        <v>55</v>
      </c>
      <c r="H86" s="28">
        <v>0.35591099999999998</v>
      </c>
      <c r="I86" s="28">
        <v>0.35605399999999998</v>
      </c>
      <c r="J86" s="28">
        <v>0.33950799999999998</v>
      </c>
    </row>
    <row r="87" spans="1:17" ht="17.25" thickBot="1" x14ac:dyDescent="0.35">
      <c r="A87" s="192"/>
      <c r="C87" s="221"/>
      <c r="D87" s="221"/>
      <c r="E87" s="116"/>
      <c r="F87" s="26" t="s">
        <v>53</v>
      </c>
      <c r="G87" s="27" t="s">
        <v>55</v>
      </c>
      <c r="H87" s="28">
        <v>16.572627000000001</v>
      </c>
      <c r="I87" s="28">
        <v>15.160843</v>
      </c>
      <c r="J87" s="28">
        <v>14.924149</v>
      </c>
    </row>
    <row r="88" spans="1:17" ht="17.25" thickBot="1" x14ac:dyDescent="0.35">
      <c r="A88" s="192"/>
      <c r="C88" s="221"/>
      <c r="D88" s="221"/>
      <c r="E88" s="117"/>
      <c r="F88" s="26" t="s">
        <v>325</v>
      </c>
      <c r="G88" s="27" t="s">
        <v>55</v>
      </c>
      <c r="H88" s="28">
        <v>0.110664</v>
      </c>
      <c r="I88" s="28">
        <v>0.102283</v>
      </c>
      <c r="J88" s="28">
        <v>9.9585000000000007E-2</v>
      </c>
    </row>
    <row r="89" spans="1:17" ht="17.25" thickBot="1" x14ac:dyDescent="0.35">
      <c r="A89" s="192"/>
      <c r="C89" s="222"/>
      <c r="D89" s="222"/>
      <c r="E89" s="36" t="s">
        <v>19</v>
      </c>
      <c r="F89" s="26"/>
      <c r="G89" s="27" t="s">
        <v>55</v>
      </c>
      <c r="H89" s="56">
        <v>33.179828120000025</v>
      </c>
      <c r="I89" s="56">
        <v>25.351313020000006</v>
      </c>
      <c r="J89" s="56">
        <v>29.829985220082108</v>
      </c>
      <c r="M89" s="120"/>
      <c r="N89" s="120"/>
      <c r="O89" s="120"/>
      <c r="P89" s="120"/>
      <c r="Q89" s="120"/>
    </row>
    <row r="90" spans="1:17" ht="17.25" thickBot="1" x14ac:dyDescent="0.35">
      <c r="A90" s="192"/>
      <c r="C90" s="39" t="s">
        <v>59</v>
      </c>
      <c r="D90" s="57"/>
      <c r="E90" s="34" t="s">
        <v>28</v>
      </c>
      <c r="F90" s="44"/>
      <c r="G90" s="32" t="s">
        <v>55</v>
      </c>
      <c r="H90" s="35">
        <v>106.81317512000003</v>
      </c>
      <c r="I90" s="35">
        <v>95.778390020000003</v>
      </c>
      <c r="J90" s="35">
        <v>99.081970420000005</v>
      </c>
    </row>
    <row r="91" spans="1:17" ht="17.25" thickBot="1" x14ac:dyDescent="0.35">
      <c r="A91" s="192"/>
      <c r="C91" s="57" t="s">
        <v>60</v>
      </c>
      <c r="D91" s="57"/>
      <c r="E91" s="34"/>
      <c r="F91" s="44"/>
      <c r="G91" s="32" t="s">
        <v>51</v>
      </c>
      <c r="H91" s="35">
        <v>0.23939099999999999</v>
      </c>
      <c r="I91" s="35">
        <v>0.237037</v>
      </c>
      <c r="J91" s="35">
        <v>0.19</v>
      </c>
    </row>
    <row r="92" spans="1:17" ht="17.25" thickBot="1" x14ac:dyDescent="0.35">
      <c r="A92" s="192"/>
      <c r="C92" s="217" t="s">
        <v>62</v>
      </c>
      <c r="D92" s="217"/>
      <c r="E92" s="199" t="s">
        <v>61</v>
      </c>
      <c r="F92" s="26" t="s">
        <v>17</v>
      </c>
      <c r="G92" s="27" t="s">
        <v>51</v>
      </c>
      <c r="H92" s="56">
        <f t="shared" ref="H92:J92" si="0">SUM(H81:H88)-H91</f>
        <v>73.393956000000003</v>
      </c>
      <c r="I92" s="56">
        <f t="shared" si="0"/>
        <v>70.190039999999996</v>
      </c>
      <c r="J92" s="56">
        <f t="shared" si="0"/>
        <v>69.061985199917913</v>
      </c>
      <c r="M92" s="119"/>
    </row>
    <row r="93" spans="1:17" ht="17.25" thickBot="1" x14ac:dyDescent="0.35">
      <c r="A93" s="192"/>
      <c r="C93" s="218"/>
      <c r="D93" s="218"/>
      <c r="E93" s="201"/>
      <c r="F93" s="31" t="s">
        <v>19</v>
      </c>
      <c r="G93" s="27" t="s">
        <v>51</v>
      </c>
      <c r="H93" s="56">
        <f t="shared" ref="H93:J93" si="1">SUM(H74,H76,H78,H80)</f>
        <v>33.179828120000025</v>
      </c>
      <c r="I93" s="56">
        <f t="shared" si="1"/>
        <v>25.351313019999999</v>
      </c>
      <c r="J93" s="56">
        <f t="shared" si="1"/>
        <v>29.834537419999997</v>
      </c>
    </row>
    <row r="94" spans="1:17" ht="17.25" thickBot="1" x14ac:dyDescent="0.35">
      <c r="A94" s="192"/>
      <c r="C94" s="218"/>
      <c r="D94" s="218"/>
      <c r="E94" s="34" t="s">
        <v>63</v>
      </c>
      <c r="F94" s="44"/>
      <c r="G94" s="32" t="s">
        <v>51</v>
      </c>
      <c r="H94" s="174">
        <f t="shared" ref="H94:J94" si="2">H90-H91</f>
        <v>106.57378412000003</v>
      </c>
      <c r="I94" s="174">
        <f t="shared" si="2"/>
        <v>95.541353020000003</v>
      </c>
      <c r="J94" s="174">
        <f t="shared" si="2"/>
        <v>98.891970420000007</v>
      </c>
    </row>
    <row r="95" spans="1:17" ht="17.25" thickBot="1" x14ac:dyDescent="0.35">
      <c r="A95" s="192"/>
      <c r="C95" s="218"/>
      <c r="D95" s="218"/>
      <c r="E95" s="202" t="s">
        <v>64</v>
      </c>
      <c r="F95" s="202"/>
      <c r="G95" s="27" t="s">
        <v>65</v>
      </c>
      <c r="H95" s="56" t="s">
        <v>43</v>
      </c>
      <c r="I95" s="56" t="s">
        <v>43</v>
      </c>
      <c r="J95" s="56">
        <v>2.17</v>
      </c>
    </row>
    <row r="96" spans="1:17" ht="17.25" thickBot="1" x14ac:dyDescent="0.35">
      <c r="A96" s="192"/>
      <c r="C96" s="219"/>
      <c r="D96" s="219"/>
      <c r="E96" s="65" t="s">
        <v>391</v>
      </c>
      <c r="F96" s="44"/>
      <c r="G96" s="27" t="s">
        <v>65</v>
      </c>
      <c r="H96" s="56" t="s">
        <v>43</v>
      </c>
      <c r="I96" s="56" t="s">
        <v>43</v>
      </c>
      <c r="J96" s="56">
        <v>2.36</v>
      </c>
    </row>
    <row r="97" spans="1:10" ht="17.25" thickBot="1" x14ac:dyDescent="0.35">
      <c r="A97" s="192"/>
      <c r="C97" s="196" t="s">
        <v>66</v>
      </c>
      <c r="D97" s="196"/>
      <c r="E97" s="30" t="s">
        <v>17</v>
      </c>
      <c r="F97" s="44"/>
      <c r="G97" s="27" t="s">
        <v>51</v>
      </c>
      <c r="H97" s="28">
        <v>70.553279000000003</v>
      </c>
      <c r="I97" s="28">
        <v>65.366470000000007</v>
      </c>
      <c r="J97" s="28">
        <v>65.180000000000007</v>
      </c>
    </row>
    <row r="98" spans="1:10" ht="17.25" thickBot="1" x14ac:dyDescent="0.35">
      <c r="A98" s="192"/>
      <c r="C98" s="197"/>
      <c r="D98" s="197"/>
      <c r="E98" s="30" t="s">
        <v>19</v>
      </c>
      <c r="F98" s="44"/>
      <c r="G98" s="27" t="s">
        <v>51</v>
      </c>
      <c r="H98" s="28">
        <v>28.87371632</v>
      </c>
      <c r="I98" s="28">
        <v>23.036037416999999</v>
      </c>
      <c r="J98" s="28">
        <v>28.498665966000001</v>
      </c>
    </row>
    <row r="99" spans="1:10" ht="17.25" thickBot="1" x14ac:dyDescent="0.35">
      <c r="A99" s="192"/>
      <c r="C99" s="196" t="s">
        <v>67</v>
      </c>
      <c r="D99" s="196"/>
      <c r="E99" s="30" t="s">
        <v>17</v>
      </c>
      <c r="F99" s="44"/>
      <c r="G99" s="27" t="s">
        <v>51</v>
      </c>
      <c r="H99" s="28">
        <v>25.132225590000001</v>
      </c>
      <c r="I99" s="28">
        <v>20.597996999999999</v>
      </c>
      <c r="J99" s="28">
        <v>22.130885015</v>
      </c>
    </row>
    <row r="100" spans="1:10" ht="17.25" thickBot="1" x14ac:dyDescent="0.35">
      <c r="A100" s="192"/>
      <c r="C100" s="197"/>
      <c r="D100" s="197"/>
      <c r="E100" s="30" t="s">
        <v>19</v>
      </c>
      <c r="F100" s="44"/>
      <c r="G100" s="27" t="s">
        <v>51</v>
      </c>
      <c r="H100" s="28">
        <v>8.5934482735</v>
      </c>
      <c r="I100" s="28">
        <v>7.0292514856256005</v>
      </c>
      <c r="J100" s="28">
        <v>8.2915088338211262</v>
      </c>
    </row>
    <row r="101" spans="1:10" ht="17.25" thickBot="1" x14ac:dyDescent="0.35">
      <c r="A101" s="192"/>
      <c r="C101" s="196" t="s">
        <v>347</v>
      </c>
      <c r="D101" s="196"/>
      <c r="E101" s="30" t="s">
        <v>17</v>
      </c>
      <c r="F101" s="44"/>
      <c r="G101" s="27" t="s">
        <v>51</v>
      </c>
      <c r="H101" s="28">
        <v>44.828339666666672</v>
      </c>
      <c r="I101" s="28">
        <v>41.002949999999998</v>
      </c>
      <c r="J101" s="28">
        <v>43.593418999999997</v>
      </c>
    </row>
    <row r="102" spans="1:10" ht="17.25" thickBot="1" x14ac:dyDescent="0.35">
      <c r="A102" s="192"/>
      <c r="C102" s="197"/>
      <c r="D102" s="197"/>
      <c r="E102" s="30" t="s">
        <v>19</v>
      </c>
      <c r="F102" s="44"/>
      <c r="G102" s="27" t="s">
        <v>51</v>
      </c>
      <c r="H102" s="28">
        <v>11.521136</v>
      </c>
      <c r="I102" s="28">
        <v>7.8597739999999998</v>
      </c>
      <c r="J102" s="28">
        <v>11.892334</v>
      </c>
    </row>
    <row r="103" spans="1:10" ht="17.25" thickBot="1" x14ac:dyDescent="0.35">
      <c r="A103" s="192"/>
      <c r="C103" s="196" t="s">
        <v>68</v>
      </c>
      <c r="D103" s="196"/>
      <c r="E103" s="30" t="s">
        <v>17</v>
      </c>
      <c r="F103" s="44"/>
      <c r="G103" s="27" t="s">
        <v>51</v>
      </c>
      <c r="H103" s="28">
        <v>31.174149</v>
      </c>
      <c r="I103" s="28">
        <v>30.783943000000001</v>
      </c>
      <c r="J103" s="28">
        <v>29.773707199917897</v>
      </c>
    </row>
    <row r="104" spans="1:10" ht="17.25" thickBot="1" x14ac:dyDescent="0.35">
      <c r="A104" s="192"/>
      <c r="C104" s="197"/>
      <c r="D104" s="197"/>
      <c r="E104" s="30" t="s">
        <v>19</v>
      </c>
      <c r="F104" s="44"/>
      <c r="G104" s="27" t="s">
        <v>51</v>
      </c>
      <c r="H104" s="28" t="s">
        <v>43</v>
      </c>
      <c r="I104" s="28" t="s">
        <v>43</v>
      </c>
      <c r="J104" s="28" t="s">
        <v>43</v>
      </c>
    </row>
    <row r="105" spans="1:10" ht="17.25" thickBot="1" x14ac:dyDescent="0.35">
      <c r="A105" s="192"/>
      <c r="C105" s="196" t="s">
        <v>69</v>
      </c>
      <c r="D105" s="196"/>
      <c r="E105" s="30" t="s">
        <v>17</v>
      </c>
      <c r="F105" s="44"/>
      <c r="G105" s="27" t="s">
        <v>51</v>
      </c>
      <c r="H105" s="28">
        <v>128.03768319700001</v>
      </c>
      <c r="I105" s="28">
        <v>121.545124</v>
      </c>
      <c r="J105" s="28">
        <v>128.24718264325122</v>
      </c>
    </row>
    <row r="106" spans="1:10" ht="17.25" thickBot="1" x14ac:dyDescent="0.35">
      <c r="A106" s="192"/>
      <c r="C106" s="198"/>
      <c r="D106" s="198"/>
      <c r="E106" s="30" t="s">
        <v>19</v>
      </c>
      <c r="F106" s="44"/>
      <c r="G106" s="27" t="s">
        <v>51</v>
      </c>
      <c r="H106" s="28">
        <v>30.2303635735</v>
      </c>
      <c r="I106" s="28">
        <v>19.908087485625604</v>
      </c>
      <c r="J106" s="28">
        <v>25.029028193821123</v>
      </c>
    </row>
    <row r="107" spans="1:10" ht="17.25" thickBot="1" x14ac:dyDescent="0.35">
      <c r="A107" s="192"/>
      <c r="C107" s="197"/>
      <c r="D107" s="197"/>
      <c r="E107" s="34" t="s">
        <v>70</v>
      </c>
      <c r="F107" s="44"/>
      <c r="G107" s="32" t="s">
        <v>51</v>
      </c>
      <c r="H107" s="33">
        <f>158268046.7705/1000000</f>
        <v>158.26804677050001</v>
      </c>
      <c r="I107" s="33">
        <f>141453211.485626/1000000</f>
        <v>141.45321148562601</v>
      </c>
      <c r="J107" s="33">
        <f>153276210.837072/1000000</f>
        <v>153.27621083707203</v>
      </c>
    </row>
    <row r="108" spans="1:10" ht="17.25" thickBot="1" x14ac:dyDescent="0.35">
      <c r="A108" s="192"/>
      <c r="C108" s="196" t="s">
        <v>71</v>
      </c>
      <c r="D108" s="196"/>
      <c r="E108" s="30" t="s">
        <v>17</v>
      </c>
      <c r="F108" s="44"/>
      <c r="G108" s="27" t="s">
        <v>72</v>
      </c>
      <c r="H108" s="28">
        <v>173.88545871342777</v>
      </c>
      <c r="I108" s="28">
        <v>172.58294561905498</v>
      </c>
      <c r="J108" s="28">
        <v>185.20135272487462</v>
      </c>
    </row>
    <row r="109" spans="1:10" ht="17.25" thickBot="1" x14ac:dyDescent="0.35">
      <c r="A109" s="192"/>
      <c r="C109" s="198"/>
      <c r="D109" s="198"/>
      <c r="E109" s="30" t="s">
        <v>19</v>
      </c>
      <c r="F109" s="44"/>
      <c r="G109" s="27" t="s">
        <v>72</v>
      </c>
      <c r="H109" s="28">
        <v>91.110669603733854</v>
      </c>
      <c r="I109" s="28">
        <v>78.528822037422046</v>
      </c>
      <c r="J109" s="28">
        <v>83.892797939084403</v>
      </c>
    </row>
    <row r="110" spans="1:10" ht="17.25" thickBot="1" x14ac:dyDescent="0.35">
      <c r="A110" s="192"/>
      <c r="C110" s="197"/>
      <c r="D110" s="197"/>
      <c r="E110" s="34" t="s">
        <v>70</v>
      </c>
      <c r="F110" s="44"/>
      <c r="G110" s="32" t="s">
        <v>72</v>
      </c>
      <c r="H110" s="35">
        <v>148.17277605753469</v>
      </c>
      <c r="I110" s="35">
        <v>147.68802383928983</v>
      </c>
      <c r="J110" s="35">
        <v>154.69636926612137</v>
      </c>
    </row>
    <row r="111" spans="1:10" ht="17.25" thickBot="1" x14ac:dyDescent="0.35">
      <c r="A111" s="192"/>
      <c r="C111" s="196" t="s">
        <v>73</v>
      </c>
      <c r="D111" s="196"/>
      <c r="E111" s="30" t="s">
        <v>17</v>
      </c>
      <c r="F111" s="44"/>
      <c r="G111" s="27" t="s">
        <v>72</v>
      </c>
      <c r="H111" s="28">
        <v>75.096789042762197</v>
      </c>
      <c r="I111" s="28">
        <v>75.405693633093293</v>
      </c>
      <c r="J111" s="28">
        <v>76.464636301788929</v>
      </c>
    </row>
    <row r="112" spans="1:10" ht="17.25" thickBot="1" x14ac:dyDescent="0.35">
      <c r="A112" s="192"/>
      <c r="C112" s="198"/>
      <c r="D112" s="198"/>
      <c r="E112" s="30" t="s">
        <v>19</v>
      </c>
      <c r="F112" s="44"/>
      <c r="G112" s="27" t="s">
        <v>72</v>
      </c>
      <c r="H112" s="28">
        <v>47.674297721132447</v>
      </c>
      <c r="I112" s="28">
        <v>43.986635402188078</v>
      </c>
      <c r="J112" s="28">
        <v>45.620491329342002</v>
      </c>
    </row>
    <row r="113" spans="1:12" ht="17.25" thickBot="1" x14ac:dyDescent="0.35">
      <c r="A113" s="192"/>
      <c r="C113" s="197"/>
      <c r="D113" s="197"/>
      <c r="E113" s="34" t="s">
        <v>70</v>
      </c>
      <c r="F113" s="44"/>
      <c r="G113" s="32" t="s">
        <v>72</v>
      </c>
      <c r="H113" s="35">
        <v>67.662787967335532</v>
      </c>
      <c r="I113" s="35">
        <v>68.517711709368243</v>
      </c>
      <c r="J113" s="35">
        <v>68.862040574184263</v>
      </c>
    </row>
    <row r="114" spans="1:12" ht="17.25" thickBot="1" x14ac:dyDescent="0.35">
      <c r="A114" s="192"/>
      <c r="C114" s="194" t="s">
        <v>74</v>
      </c>
      <c r="D114" s="194"/>
      <c r="E114" s="30"/>
      <c r="F114" s="31"/>
      <c r="G114" s="27" t="s">
        <v>32</v>
      </c>
      <c r="H114" s="59">
        <v>100</v>
      </c>
      <c r="I114" s="59">
        <v>100</v>
      </c>
      <c r="J114" s="59">
        <v>100</v>
      </c>
    </row>
    <row r="115" spans="1:12" x14ac:dyDescent="0.3">
      <c r="A115" s="192"/>
      <c r="C115" s="171" t="s">
        <v>368</v>
      </c>
      <c r="D115" s="171"/>
    </row>
    <row r="116" spans="1:12" x14ac:dyDescent="0.3">
      <c r="A116" s="192"/>
      <c r="C116" s="171" t="s">
        <v>333</v>
      </c>
      <c r="D116" s="171"/>
    </row>
    <row r="117" spans="1:12" x14ac:dyDescent="0.3">
      <c r="A117" s="192"/>
      <c r="C117" s="171" t="s">
        <v>369</v>
      </c>
      <c r="D117" s="171"/>
    </row>
    <row r="118" spans="1:12" x14ac:dyDescent="0.3">
      <c r="A118" s="192"/>
      <c r="C118" s="171" t="s">
        <v>75</v>
      </c>
      <c r="D118" s="171"/>
    </row>
    <row r="119" spans="1:12" x14ac:dyDescent="0.3">
      <c r="C119" s="41"/>
      <c r="D119" s="41"/>
      <c r="J119" s="22"/>
    </row>
    <row r="120" spans="1:12" x14ac:dyDescent="0.3">
      <c r="C120" s="41"/>
      <c r="D120" s="41"/>
      <c r="J120" s="22"/>
    </row>
    <row r="121" spans="1:12" ht="27" thickBot="1" x14ac:dyDescent="0.35">
      <c r="A121" s="192"/>
      <c r="C121" s="169" t="s">
        <v>76</v>
      </c>
      <c r="D121" s="169"/>
    </row>
    <row r="122" spans="1:12" ht="17.25" thickBot="1" x14ac:dyDescent="0.35">
      <c r="A122" s="192"/>
      <c r="C122" s="195" t="s">
        <v>13</v>
      </c>
      <c r="D122" s="195"/>
      <c r="E122" s="195"/>
      <c r="F122" s="23"/>
      <c r="G122" s="23" t="s">
        <v>14</v>
      </c>
      <c r="H122" s="23">
        <v>2022</v>
      </c>
      <c r="I122" s="23">
        <v>2023</v>
      </c>
      <c r="J122" s="23">
        <v>2024</v>
      </c>
    </row>
    <row r="123" spans="1:12" ht="17.25" thickBot="1" x14ac:dyDescent="0.35">
      <c r="A123" s="192"/>
      <c r="C123" s="196" t="s">
        <v>77</v>
      </c>
      <c r="D123" s="196"/>
      <c r="E123" s="199" t="s">
        <v>78</v>
      </c>
      <c r="F123" s="26" t="s">
        <v>17</v>
      </c>
      <c r="G123" s="27" t="s">
        <v>79</v>
      </c>
      <c r="H123" s="28">
        <v>31098.6</v>
      </c>
      <c r="I123" s="28">
        <v>21828.39</v>
      </c>
      <c r="J123" s="28">
        <v>19282.690000000002</v>
      </c>
    </row>
    <row r="124" spans="1:12" ht="17.25" thickBot="1" x14ac:dyDescent="0.35">
      <c r="A124" s="192"/>
      <c r="C124" s="198"/>
      <c r="D124" s="198"/>
      <c r="E124" s="201"/>
      <c r="F124" s="31" t="s">
        <v>19</v>
      </c>
      <c r="G124" s="27" t="s">
        <v>79</v>
      </c>
      <c r="H124" s="28">
        <v>68745.465400000016</v>
      </c>
      <c r="I124" s="28">
        <v>54259.100119997005</v>
      </c>
      <c r="J124" s="28">
        <v>78215.399999999994</v>
      </c>
      <c r="L124" s="121"/>
    </row>
    <row r="125" spans="1:12" ht="17.25" thickBot="1" x14ac:dyDescent="0.35">
      <c r="A125" s="192"/>
      <c r="C125" s="198"/>
      <c r="D125" s="198"/>
      <c r="E125" s="199" t="s">
        <v>80</v>
      </c>
      <c r="F125" s="26" t="s">
        <v>17</v>
      </c>
      <c r="G125" s="27" t="s">
        <v>79</v>
      </c>
      <c r="H125" s="28">
        <v>10.42</v>
      </c>
      <c r="I125" s="28">
        <v>0</v>
      </c>
      <c r="J125" s="28">
        <v>0</v>
      </c>
    </row>
    <row r="126" spans="1:12" ht="17.25" thickBot="1" x14ac:dyDescent="0.35">
      <c r="A126" s="192"/>
      <c r="C126" s="198"/>
      <c r="D126" s="198"/>
      <c r="E126" s="201"/>
      <c r="F126" s="31" t="s">
        <v>19</v>
      </c>
      <c r="G126" s="27" t="s">
        <v>79</v>
      </c>
      <c r="H126" s="28">
        <v>3487.9429999999993</v>
      </c>
      <c r="I126" s="28">
        <v>3463.13707002</v>
      </c>
      <c r="J126" s="28">
        <v>3680.2619875579999</v>
      </c>
    </row>
    <row r="127" spans="1:12" ht="17.25" thickBot="1" x14ac:dyDescent="0.35">
      <c r="A127" s="192"/>
      <c r="C127" s="198"/>
      <c r="D127" s="198"/>
      <c r="E127" s="199" t="s">
        <v>81</v>
      </c>
      <c r="F127" s="26" t="s">
        <v>17</v>
      </c>
      <c r="G127" s="27" t="s">
        <v>79</v>
      </c>
      <c r="H127" s="28">
        <v>240.48999999999998</v>
      </c>
      <c r="I127" s="28">
        <v>95.41</v>
      </c>
      <c r="J127" s="28">
        <v>8.99</v>
      </c>
    </row>
    <row r="128" spans="1:12" ht="17.25" thickBot="1" x14ac:dyDescent="0.35">
      <c r="A128" s="192"/>
      <c r="C128" s="198"/>
      <c r="D128" s="198"/>
      <c r="E128" s="201"/>
      <c r="F128" s="31" t="s">
        <v>19</v>
      </c>
      <c r="G128" s="27" t="s">
        <v>79</v>
      </c>
      <c r="H128" s="28">
        <v>437.28</v>
      </c>
      <c r="I128" s="28">
        <v>0</v>
      </c>
      <c r="J128" s="28">
        <v>0</v>
      </c>
    </row>
    <row r="129" spans="1:13" ht="17.25" thickBot="1" x14ac:dyDescent="0.35">
      <c r="A129" s="192"/>
      <c r="C129" s="197"/>
      <c r="D129" s="197"/>
      <c r="E129" s="34" t="s">
        <v>82</v>
      </c>
      <c r="F129" s="44"/>
      <c r="G129" s="32" t="s">
        <v>79</v>
      </c>
      <c r="H129" s="35">
        <v>104020.19840000001</v>
      </c>
      <c r="I129" s="35">
        <v>79646.037190016999</v>
      </c>
      <c r="J129" s="125">
        <v>101187.341987558</v>
      </c>
    </row>
    <row r="130" spans="1:13" ht="17.25" thickBot="1" x14ac:dyDescent="0.35">
      <c r="A130" s="192"/>
      <c r="C130" s="196" t="s">
        <v>83</v>
      </c>
      <c r="D130" s="196"/>
      <c r="E130" s="199" t="s">
        <v>78</v>
      </c>
      <c r="F130" s="26" t="s">
        <v>17</v>
      </c>
      <c r="G130" s="27" t="s">
        <v>79</v>
      </c>
      <c r="H130" s="28">
        <v>96352.67</v>
      </c>
      <c r="I130" s="28">
        <v>83560.200000000012</v>
      </c>
      <c r="J130" s="28">
        <v>76143.460000000006</v>
      </c>
    </row>
    <row r="131" spans="1:13" ht="17.25" thickBot="1" x14ac:dyDescent="0.35">
      <c r="A131" s="192"/>
      <c r="C131" s="198"/>
      <c r="D131" s="198"/>
      <c r="E131" s="201"/>
      <c r="F131" s="31" t="s">
        <v>19</v>
      </c>
      <c r="G131" s="27" t="s">
        <v>79</v>
      </c>
      <c r="H131" s="28">
        <v>30055.482300000003</v>
      </c>
      <c r="I131" s="28">
        <v>30559.898556699998</v>
      </c>
      <c r="J131" s="28">
        <v>31791.456552</v>
      </c>
    </row>
    <row r="132" spans="1:13" ht="17.25" thickBot="1" x14ac:dyDescent="0.35">
      <c r="A132" s="192"/>
      <c r="C132" s="198"/>
      <c r="D132" s="198"/>
      <c r="E132" s="199" t="s">
        <v>80</v>
      </c>
      <c r="F132" s="26" t="s">
        <v>17</v>
      </c>
      <c r="G132" s="27" t="s">
        <v>79</v>
      </c>
      <c r="H132" s="28">
        <v>446.33</v>
      </c>
      <c r="I132" s="28">
        <v>469.35</v>
      </c>
      <c r="J132" s="28">
        <v>0</v>
      </c>
    </row>
    <row r="133" spans="1:13" ht="17.25" thickBot="1" x14ac:dyDescent="0.35">
      <c r="A133" s="192"/>
      <c r="C133" s="198"/>
      <c r="D133" s="198"/>
      <c r="E133" s="201"/>
      <c r="F133" s="31" t="s">
        <v>19</v>
      </c>
      <c r="G133" s="27" t="s">
        <v>79</v>
      </c>
      <c r="H133" s="28">
        <v>3395.1501000000003</v>
      </c>
      <c r="I133" s="28">
        <v>689.95453329999998</v>
      </c>
      <c r="J133" s="28">
        <v>1038.9739800999998</v>
      </c>
    </row>
    <row r="134" spans="1:13" ht="17.25" thickBot="1" x14ac:dyDescent="0.35">
      <c r="A134" s="192"/>
      <c r="C134" s="198"/>
      <c r="D134" s="198"/>
      <c r="E134" s="199" t="s">
        <v>81</v>
      </c>
      <c r="F134" s="26" t="s">
        <v>17</v>
      </c>
      <c r="G134" s="27" t="s">
        <v>79</v>
      </c>
      <c r="H134" s="28">
        <v>0</v>
      </c>
      <c r="I134" s="28">
        <v>0</v>
      </c>
      <c r="J134" s="28">
        <v>0</v>
      </c>
    </row>
    <row r="135" spans="1:13" ht="17.25" thickBot="1" x14ac:dyDescent="0.35">
      <c r="A135" s="192"/>
      <c r="C135" s="198"/>
      <c r="D135" s="198"/>
      <c r="E135" s="201"/>
      <c r="F135" s="31" t="s">
        <v>19</v>
      </c>
      <c r="G135" s="27" t="s">
        <v>79</v>
      </c>
      <c r="H135" s="28">
        <v>16725.77</v>
      </c>
      <c r="I135" s="28">
        <v>0</v>
      </c>
      <c r="J135" s="28">
        <v>0.2</v>
      </c>
    </row>
    <row r="136" spans="1:13" ht="17.25" thickBot="1" x14ac:dyDescent="0.35">
      <c r="A136" s="192"/>
      <c r="C136" s="198"/>
      <c r="D136" s="198"/>
      <c r="E136" s="199" t="s">
        <v>84</v>
      </c>
      <c r="F136" s="26" t="s">
        <v>17</v>
      </c>
      <c r="G136" s="27" t="s">
        <v>79</v>
      </c>
      <c r="H136" s="28">
        <v>0</v>
      </c>
      <c r="I136" s="28">
        <v>0</v>
      </c>
      <c r="J136" s="28">
        <v>0</v>
      </c>
    </row>
    <row r="137" spans="1:13" ht="17.25" thickBot="1" x14ac:dyDescent="0.35">
      <c r="A137" s="192"/>
      <c r="C137" s="198"/>
      <c r="D137" s="198"/>
      <c r="E137" s="201"/>
      <c r="F137" s="31" t="s">
        <v>19</v>
      </c>
      <c r="G137" s="27" t="s">
        <v>79</v>
      </c>
      <c r="H137" s="28">
        <v>1.8667600000000002</v>
      </c>
      <c r="I137" s="28">
        <v>25.865639999999999</v>
      </c>
      <c r="J137" s="28">
        <v>4.3</v>
      </c>
    </row>
    <row r="138" spans="1:13" ht="17.25" thickBot="1" x14ac:dyDescent="0.35">
      <c r="A138" s="192"/>
      <c r="C138" s="197"/>
      <c r="D138" s="197"/>
      <c r="E138" s="34" t="s">
        <v>82</v>
      </c>
      <c r="F138" s="44"/>
      <c r="G138" s="32" t="s">
        <v>79</v>
      </c>
      <c r="H138" s="35">
        <v>146977.26916</v>
      </c>
      <c r="I138" s="35">
        <v>115305.26873000003</v>
      </c>
      <c r="J138" s="35">
        <v>108978.39053210001</v>
      </c>
    </row>
    <row r="139" spans="1:13" ht="17.25" thickBot="1" x14ac:dyDescent="0.35">
      <c r="A139" s="192"/>
      <c r="C139" s="196" t="s">
        <v>85</v>
      </c>
      <c r="D139" s="196"/>
      <c r="E139" s="34" t="s">
        <v>86</v>
      </c>
      <c r="F139" s="44"/>
      <c r="G139" s="32" t="s">
        <v>87</v>
      </c>
      <c r="H139" s="35">
        <v>250997.46756000002</v>
      </c>
      <c r="I139" s="35">
        <v>194951.30592001701</v>
      </c>
      <c r="J139" s="35">
        <v>210165.7</v>
      </c>
      <c r="M139" s="118"/>
    </row>
    <row r="140" spans="1:13" ht="17.25" thickBot="1" x14ac:dyDescent="0.35">
      <c r="A140" s="192"/>
      <c r="C140" s="198"/>
      <c r="D140" s="198"/>
      <c r="E140" s="65" t="s">
        <v>88</v>
      </c>
      <c r="F140" s="44"/>
      <c r="G140" s="27" t="s">
        <v>89</v>
      </c>
      <c r="H140" s="56" t="s">
        <v>43</v>
      </c>
      <c r="I140" s="56" t="s">
        <v>43</v>
      </c>
      <c r="J140" s="56">
        <v>5.37</v>
      </c>
    </row>
    <row r="141" spans="1:13" ht="17.25" thickBot="1" x14ac:dyDescent="0.35">
      <c r="A141" s="192"/>
      <c r="C141" s="197"/>
      <c r="D141" s="197"/>
      <c r="E141" s="65" t="s">
        <v>90</v>
      </c>
      <c r="F141" s="44"/>
      <c r="G141" s="27" t="s">
        <v>89</v>
      </c>
      <c r="H141" s="56" t="s">
        <v>43</v>
      </c>
      <c r="I141" s="56" t="s">
        <v>43</v>
      </c>
      <c r="J141" s="56">
        <v>6.57</v>
      </c>
    </row>
    <row r="142" spans="1:13" ht="17.25" thickBot="1" x14ac:dyDescent="0.35">
      <c r="A142" s="192"/>
      <c r="C142" s="196" t="s">
        <v>91</v>
      </c>
      <c r="D142" s="196"/>
      <c r="E142" s="208" t="s">
        <v>92</v>
      </c>
      <c r="F142" s="26" t="s">
        <v>78</v>
      </c>
      <c r="G142" s="27" t="s">
        <v>79</v>
      </c>
      <c r="H142" s="28">
        <v>3246</v>
      </c>
      <c r="I142" s="28">
        <v>2615.84</v>
      </c>
      <c r="J142" s="28">
        <v>2371.86</v>
      </c>
    </row>
    <row r="143" spans="1:13" ht="17.25" thickBot="1" x14ac:dyDescent="0.35">
      <c r="A143" s="192"/>
      <c r="C143" s="198"/>
      <c r="D143" s="198"/>
      <c r="E143" s="208"/>
      <c r="F143" s="31" t="s">
        <v>93</v>
      </c>
      <c r="G143" s="27" t="s">
        <v>79</v>
      </c>
      <c r="H143" s="28">
        <v>429</v>
      </c>
      <c r="I143" s="28">
        <v>2793.9</v>
      </c>
      <c r="J143" s="28">
        <v>3037.9</v>
      </c>
    </row>
    <row r="144" spans="1:13" ht="17.25" thickBot="1" x14ac:dyDescent="0.35">
      <c r="A144" s="192"/>
      <c r="C144" s="198"/>
      <c r="D144" s="198"/>
      <c r="E144" s="208" t="s">
        <v>94</v>
      </c>
      <c r="F144" s="26" t="s">
        <v>78</v>
      </c>
      <c r="G144" s="27" t="s">
        <v>79</v>
      </c>
      <c r="H144" s="28">
        <v>278</v>
      </c>
      <c r="I144" s="28">
        <v>219.16</v>
      </c>
      <c r="J144" s="28">
        <v>415.87</v>
      </c>
    </row>
    <row r="145" spans="1:10" ht="17.25" thickBot="1" x14ac:dyDescent="0.35">
      <c r="A145" s="192"/>
      <c r="C145" s="198"/>
      <c r="D145" s="198"/>
      <c r="E145" s="208"/>
      <c r="F145" s="31" t="s">
        <v>93</v>
      </c>
      <c r="G145" s="27" t="s">
        <v>79</v>
      </c>
      <c r="H145" s="28">
        <v>238</v>
      </c>
      <c r="I145" s="28">
        <v>176.399</v>
      </c>
      <c r="J145" s="28">
        <v>185.5</v>
      </c>
    </row>
    <row r="146" spans="1:10" ht="17.25" thickBot="1" x14ac:dyDescent="0.35">
      <c r="A146" s="192"/>
      <c r="C146" s="197"/>
      <c r="D146" s="197"/>
      <c r="E146" s="42" t="s">
        <v>82</v>
      </c>
      <c r="F146" s="44"/>
      <c r="G146" s="32" t="s">
        <v>79</v>
      </c>
      <c r="H146" s="35">
        <v>4191</v>
      </c>
      <c r="I146" s="35">
        <v>5805.3</v>
      </c>
      <c r="J146" s="35">
        <v>6011.1</v>
      </c>
    </row>
    <row r="147" spans="1:10" ht="17.25" thickBot="1" x14ac:dyDescent="0.35">
      <c r="A147" s="192"/>
      <c r="C147" s="196" t="s">
        <v>95</v>
      </c>
      <c r="D147" s="196"/>
      <c r="E147" s="208" t="s">
        <v>92</v>
      </c>
      <c r="F147" s="26" t="s">
        <v>17</v>
      </c>
      <c r="G147" s="27" t="s">
        <v>79</v>
      </c>
      <c r="H147" s="28">
        <v>0</v>
      </c>
      <c r="I147" s="28">
        <v>0</v>
      </c>
      <c r="J147" s="28">
        <v>0</v>
      </c>
    </row>
    <row r="148" spans="1:10" ht="17.25" thickBot="1" x14ac:dyDescent="0.35">
      <c r="A148" s="192"/>
      <c r="C148" s="198"/>
      <c r="D148" s="198"/>
      <c r="E148" s="208"/>
      <c r="F148" s="31" t="s">
        <v>19</v>
      </c>
      <c r="G148" s="27" t="s">
        <v>79</v>
      </c>
      <c r="H148" s="28">
        <v>3069.2929999999992</v>
      </c>
      <c r="I148" s="28">
        <v>807.48433989125601</v>
      </c>
      <c r="J148" s="28">
        <v>642.34575935800012</v>
      </c>
    </row>
    <row r="149" spans="1:10" ht="17.25" thickBot="1" x14ac:dyDescent="0.35">
      <c r="A149" s="192"/>
      <c r="C149" s="198"/>
      <c r="D149" s="198"/>
      <c r="E149" s="208" t="s">
        <v>94</v>
      </c>
      <c r="F149" s="26" t="s">
        <v>17</v>
      </c>
      <c r="G149" s="27" t="s">
        <v>79</v>
      </c>
      <c r="H149" s="28">
        <v>320.25</v>
      </c>
      <c r="I149" s="28">
        <v>354.65</v>
      </c>
      <c r="J149" s="28">
        <v>0</v>
      </c>
    </row>
    <row r="150" spans="1:10" ht="17.25" thickBot="1" x14ac:dyDescent="0.35">
      <c r="A150" s="192"/>
      <c r="C150" s="198"/>
      <c r="D150" s="198"/>
      <c r="E150" s="208"/>
      <c r="F150" s="31" t="s">
        <v>19</v>
      </c>
      <c r="G150" s="27" t="s">
        <v>79</v>
      </c>
      <c r="H150" s="28">
        <v>3283</v>
      </c>
      <c r="I150" s="28">
        <v>481.06681346167022</v>
      </c>
      <c r="J150" s="28">
        <v>956.3079800999999</v>
      </c>
    </row>
    <row r="151" spans="1:10" ht="17.25" thickBot="1" x14ac:dyDescent="0.35">
      <c r="A151" s="192"/>
      <c r="C151" s="197"/>
      <c r="D151" s="197"/>
      <c r="E151" s="42" t="s">
        <v>82</v>
      </c>
      <c r="F151" s="44"/>
      <c r="G151" s="32" t="s">
        <v>79</v>
      </c>
      <c r="H151" s="35">
        <f t="shared" ref="H151:J151" si="3">SUM(H147:H150)</f>
        <v>6672.5429999999997</v>
      </c>
      <c r="I151" s="35">
        <f t="shared" si="3"/>
        <v>1643.2011533529262</v>
      </c>
      <c r="J151" s="35">
        <f t="shared" si="3"/>
        <v>1598.653739458</v>
      </c>
    </row>
    <row r="152" spans="1:10" ht="17.25" thickBot="1" x14ac:dyDescent="0.35">
      <c r="A152" s="192"/>
      <c r="C152" s="57" t="s">
        <v>96</v>
      </c>
      <c r="D152" s="57"/>
      <c r="E152" s="30"/>
      <c r="F152" s="31"/>
      <c r="G152" s="27" t="s">
        <v>32</v>
      </c>
      <c r="H152" s="40">
        <v>100</v>
      </c>
      <c r="I152" s="40">
        <v>100</v>
      </c>
      <c r="J152" s="40">
        <v>100</v>
      </c>
    </row>
    <row r="153" spans="1:10" x14ac:dyDescent="0.3">
      <c r="A153" s="192"/>
      <c r="C153" s="171" t="s">
        <v>97</v>
      </c>
      <c r="D153" s="171"/>
    </row>
    <row r="154" spans="1:10" x14ac:dyDescent="0.3">
      <c r="E154" s="53"/>
      <c r="F154" s="53"/>
      <c r="G154" s="54"/>
      <c r="H154" s="55"/>
      <c r="I154" s="55"/>
      <c r="J154" s="55"/>
    </row>
    <row r="155" spans="1:10" x14ac:dyDescent="0.3">
      <c r="E155" s="53"/>
      <c r="F155" s="53"/>
      <c r="G155" s="54"/>
      <c r="H155" s="55"/>
      <c r="I155" s="55"/>
      <c r="J155" s="55"/>
    </row>
    <row r="156" spans="1:10" ht="27" thickBot="1" x14ac:dyDescent="0.35">
      <c r="A156" s="192"/>
      <c r="C156" s="169" t="s">
        <v>336</v>
      </c>
      <c r="D156" s="169"/>
    </row>
    <row r="157" spans="1:10" ht="17.25" thickBot="1" x14ac:dyDescent="0.35">
      <c r="A157" s="192"/>
      <c r="C157" s="195" t="s">
        <v>13</v>
      </c>
      <c r="D157" s="195"/>
      <c r="E157" s="195"/>
      <c r="F157" s="23"/>
      <c r="G157" s="23" t="s">
        <v>14</v>
      </c>
      <c r="H157" s="23">
        <v>2022</v>
      </c>
      <c r="I157" s="23">
        <v>2023</v>
      </c>
      <c r="J157" s="23">
        <v>2024</v>
      </c>
    </row>
    <row r="158" spans="1:10" ht="17.25" thickBot="1" x14ac:dyDescent="0.35">
      <c r="A158" s="192"/>
      <c r="C158" s="196" t="s">
        <v>98</v>
      </c>
      <c r="D158" s="196"/>
      <c r="E158" s="199" t="s">
        <v>99</v>
      </c>
      <c r="F158" s="26" t="s">
        <v>17</v>
      </c>
      <c r="G158" s="27" t="s">
        <v>100</v>
      </c>
      <c r="H158" s="60">
        <v>162943.29999999999</v>
      </c>
      <c r="I158" s="60">
        <v>145946.6</v>
      </c>
      <c r="J158" s="60">
        <v>160823.20000000001</v>
      </c>
    </row>
    <row r="159" spans="1:10" ht="17.25" thickBot="1" x14ac:dyDescent="0.35">
      <c r="A159" s="192"/>
      <c r="C159" s="198"/>
      <c r="D159" s="198"/>
      <c r="E159" s="200"/>
      <c r="F159" s="31" t="s">
        <v>19</v>
      </c>
      <c r="G159" s="27" t="s">
        <v>100</v>
      </c>
      <c r="H159" s="60">
        <v>43982.272662837684</v>
      </c>
      <c r="I159" s="60">
        <v>16195.476023320001</v>
      </c>
      <c r="J159" s="122">
        <v>15621.4</v>
      </c>
    </row>
    <row r="160" spans="1:10" ht="17.25" thickBot="1" x14ac:dyDescent="0.35">
      <c r="A160" s="192"/>
      <c r="C160" s="198"/>
      <c r="D160" s="198"/>
      <c r="E160" s="201"/>
      <c r="F160" s="44" t="s">
        <v>70</v>
      </c>
      <c r="G160" s="32" t="s">
        <v>100</v>
      </c>
      <c r="H160" s="61">
        <v>206925.57266283769</v>
      </c>
      <c r="I160" s="61">
        <v>162142.07602332</v>
      </c>
      <c r="J160" s="123">
        <f>J158+J159</f>
        <v>176444.6</v>
      </c>
    </row>
    <row r="161" spans="1:12" ht="17.25" thickBot="1" x14ac:dyDescent="0.35">
      <c r="A161" s="192"/>
      <c r="C161" s="198"/>
      <c r="D161" s="198"/>
      <c r="E161" s="199" t="s">
        <v>101</v>
      </c>
      <c r="F161" s="26" t="s">
        <v>17</v>
      </c>
      <c r="G161" s="27" t="s">
        <v>100</v>
      </c>
      <c r="H161" s="60">
        <v>28907.42</v>
      </c>
      <c r="I161" s="60">
        <v>12732.743</v>
      </c>
      <c r="J161" s="122">
        <v>14804.366</v>
      </c>
    </row>
    <row r="162" spans="1:12" ht="17.25" thickBot="1" x14ac:dyDescent="0.35">
      <c r="A162" s="192"/>
      <c r="C162" s="198"/>
      <c r="D162" s="198"/>
      <c r="E162" s="200"/>
      <c r="F162" s="31" t="s">
        <v>19</v>
      </c>
      <c r="G162" s="27" t="s">
        <v>100</v>
      </c>
      <c r="H162" s="60">
        <v>7031.7200853671666</v>
      </c>
      <c r="I162" s="60">
        <v>807.68855115999997</v>
      </c>
      <c r="J162" s="122">
        <v>694.5</v>
      </c>
    </row>
    <row r="163" spans="1:12" ht="17.25" thickBot="1" x14ac:dyDescent="0.35">
      <c r="A163" s="192"/>
      <c r="C163" s="198"/>
      <c r="D163" s="198"/>
      <c r="E163" s="201"/>
      <c r="F163" s="44" t="s">
        <v>70</v>
      </c>
      <c r="G163" s="32" t="s">
        <v>100</v>
      </c>
      <c r="H163" s="61">
        <v>35939.140085367166</v>
      </c>
      <c r="I163" s="61">
        <v>13540.43155116</v>
      </c>
      <c r="J163" s="123">
        <f>J161+J162</f>
        <v>15498.866</v>
      </c>
    </row>
    <row r="164" spans="1:12" ht="17.25" thickBot="1" x14ac:dyDescent="0.35">
      <c r="A164" s="192"/>
      <c r="C164" s="198"/>
      <c r="D164" s="198"/>
      <c r="E164" s="199" t="s">
        <v>102</v>
      </c>
      <c r="F164" s="26" t="s">
        <v>17</v>
      </c>
      <c r="G164" s="27" t="s">
        <v>100</v>
      </c>
      <c r="H164" s="60">
        <v>29561.329999999994</v>
      </c>
      <c r="I164" s="60">
        <v>57124.376000000004</v>
      </c>
      <c r="J164" s="122">
        <v>53040.693770435675</v>
      </c>
    </row>
    <row r="165" spans="1:12" ht="17.25" thickBot="1" x14ac:dyDescent="0.35">
      <c r="A165" s="192"/>
      <c r="C165" s="198"/>
      <c r="D165" s="198"/>
      <c r="E165" s="200"/>
      <c r="F165" s="31" t="s">
        <v>19</v>
      </c>
      <c r="G165" s="27" t="s">
        <v>100</v>
      </c>
      <c r="H165" s="60">
        <v>3526.7541109969275</v>
      </c>
      <c r="I165" s="60">
        <v>6826.7554022987288</v>
      </c>
      <c r="J165" s="122">
        <v>5000.8</v>
      </c>
    </row>
    <row r="166" spans="1:12" ht="17.25" thickBot="1" x14ac:dyDescent="0.35">
      <c r="A166" s="192"/>
      <c r="C166" s="197"/>
      <c r="D166" s="197"/>
      <c r="E166" s="201"/>
      <c r="F166" s="44" t="s">
        <v>70</v>
      </c>
      <c r="G166" s="32" t="s">
        <v>100</v>
      </c>
      <c r="H166" s="61">
        <v>33088.084110996919</v>
      </c>
      <c r="I166" s="61">
        <v>63951.131402298735</v>
      </c>
      <c r="J166" s="123">
        <f>J164+J165</f>
        <v>58041.493770435678</v>
      </c>
    </row>
    <row r="167" spans="1:12" ht="17.25" thickBot="1" x14ac:dyDescent="0.35">
      <c r="A167" s="192"/>
      <c r="C167" s="194" t="s">
        <v>103</v>
      </c>
      <c r="D167" s="194"/>
      <c r="E167" s="30"/>
      <c r="F167" s="31"/>
      <c r="G167" s="62" t="s">
        <v>87</v>
      </c>
      <c r="H167" s="63">
        <v>32.630000000000003</v>
      </c>
      <c r="I167" s="63">
        <v>8.4</v>
      </c>
      <c r="J167" s="63">
        <v>5.2</v>
      </c>
    </row>
    <row r="168" spans="1:12" ht="17.25" thickBot="1" x14ac:dyDescent="0.35">
      <c r="A168" s="192"/>
      <c r="C168" s="196" t="s">
        <v>104</v>
      </c>
      <c r="D168" s="196"/>
      <c r="E168" s="199" t="s">
        <v>375</v>
      </c>
      <c r="F168" s="26" t="s">
        <v>17</v>
      </c>
      <c r="G168" s="27" t="s">
        <v>105</v>
      </c>
      <c r="H168" s="60" t="s">
        <v>43</v>
      </c>
      <c r="I168" s="60">
        <v>12.177967319178082</v>
      </c>
      <c r="J168" s="60">
        <v>10.417873937465755</v>
      </c>
    </row>
    <row r="169" spans="1:12" ht="17.25" thickBot="1" x14ac:dyDescent="0.35">
      <c r="A169" s="192"/>
      <c r="C169" s="198"/>
      <c r="D169" s="198"/>
      <c r="E169" s="201"/>
      <c r="F169" s="44" t="s">
        <v>70</v>
      </c>
      <c r="G169" s="32" t="s">
        <v>105</v>
      </c>
      <c r="H169" s="61" t="s">
        <v>43</v>
      </c>
      <c r="I169" s="61">
        <v>12.177967319178082</v>
      </c>
      <c r="J169" s="61">
        <v>10.417873937465755</v>
      </c>
      <c r="L169" s="186"/>
    </row>
    <row r="170" spans="1:12" ht="17.25" thickBot="1" x14ac:dyDescent="0.35">
      <c r="A170" s="192"/>
      <c r="C170" s="198"/>
      <c r="D170" s="198"/>
      <c r="E170" s="199" t="s">
        <v>377</v>
      </c>
      <c r="F170" s="26" t="s">
        <v>17</v>
      </c>
      <c r="G170" s="27" t="s">
        <v>105</v>
      </c>
      <c r="H170" s="60">
        <v>10.199999999999999</v>
      </c>
      <c r="I170" s="60">
        <v>20.75260264582192</v>
      </c>
      <c r="J170" s="60">
        <v>19.05928312328767</v>
      </c>
    </row>
    <row r="171" spans="1:12" ht="17.25" thickBot="1" x14ac:dyDescent="0.35">
      <c r="A171" s="192"/>
      <c r="C171" s="198"/>
      <c r="D171" s="198"/>
      <c r="E171" s="200"/>
      <c r="F171" s="31" t="s">
        <v>19</v>
      </c>
      <c r="G171" s="27" t="s">
        <v>105</v>
      </c>
      <c r="H171" s="60">
        <v>0.50997651665310673</v>
      </c>
      <c r="I171" s="60">
        <v>0.46585970465013704</v>
      </c>
      <c r="J171" s="60">
        <v>0.4338985869753425</v>
      </c>
    </row>
    <row r="172" spans="1:12" ht="17.25" thickBot="1" x14ac:dyDescent="0.35">
      <c r="A172" s="192"/>
      <c r="C172" s="198"/>
      <c r="D172" s="198"/>
      <c r="E172" s="201"/>
      <c r="F172" s="44" t="s">
        <v>70</v>
      </c>
      <c r="G172" s="32" t="s">
        <v>105</v>
      </c>
      <c r="H172" s="61">
        <v>10.709976516653105</v>
      </c>
      <c r="I172" s="61">
        <v>21.218462350472056</v>
      </c>
      <c r="J172" s="61">
        <v>19.493181710263013</v>
      </c>
    </row>
    <row r="173" spans="1:12" ht="17.25" thickBot="1" x14ac:dyDescent="0.35">
      <c r="A173" s="192"/>
      <c r="C173" s="198"/>
      <c r="D173" s="198"/>
      <c r="E173" s="203" t="s">
        <v>392</v>
      </c>
      <c r="F173" s="26" t="s">
        <v>17</v>
      </c>
      <c r="G173" s="27" t="s">
        <v>105</v>
      </c>
      <c r="H173" s="60">
        <v>10.199999999999999</v>
      </c>
      <c r="I173" s="60" t="s">
        <v>43</v>
      </c>
      <c r="J173" s="60" t="s">
        <v>43</v>
      </c>
    </row>
    <row r="174" spans="1:12" ht="17.25" thickBot="1" x14ac:dyDescent="0.35">
      <c r="A174" s="192"/>
      <c r="C174" s="198"/>
      <c r="D174" s="198"/>
      <c r="E174" s="204"/>
      <c r="F174" s="31" t="s">
        <v>19</v>
      </c>
      <c r="G174" s="27" t="s">
        <v>105</v>
      </c>
      <c r="H174" s="60">
        <v>1.4037818790525336</v>
      </c>
      <c r="I174" s="60">
        <v>1.1013698630136985</v>
      </c>
      <c r="J174" s="60">
        <v>1.1843186218164543</v>
      </c>
    </row>
    <row r="175" spans="1:12" ht="17.25" thickBot="1" x14ac:dyDescent="0.35">
      <c r="A175" s="192"/>
      <c r="C175" s="198"/>
      <c r="D175" s="198"/>
      <c r="E175" s="205"/>
      <c r="F175" s="44" t="s">
        <v>70</v>
      </c>
      <c r="G175" s="32" t="s">
        <v>105</v>
      </c>
      <c r="H175" s="61">
        <v>11.603781879052534</v>
      </c>
      <c r="I175" s="61">
        <v>1.1013698630136985</v>
      </c>
      <c r="J175" s="61">
        <v>1.1843186218164543</v>
      </c>
    </row>
    <row r="176" spans="1:12" ht="17.25" thickBot="1" x14ac:dyDescent="0.35">
      <c r="A176" s="192"/>
      <c r="C176" s="198"/>
      <c r="D176" s="198"/>
      <c r="E176" s="199" t="s">
        <v>376</v>
      </c>
      <c r="F176" s="26" t="s">
        <v>17</v>
      </c>
      <c r="G176" s="27" t="s">
        <v>105</v>
      </c>
      <c r="H176" s="60">
        <v>4.2</v>
      </c>
      <c r="I176" s="60">
        <v>4.4753771544520555</v>
      </c>
      <c r="J176" s="60">
        <v>7.770732939794522</v>
      </c>
    </row>
    <row r="177" spans="1:10" ht="17.25" thickBot="1" x14ac:dyDescent="0.35">
      <c r="A177" s="192"/>
      <c r="C177" s="198"/>
      <c r="D177" s="198"/>
      <c r="E177" s="200"/>
      <c r="F177" s="31" t="s">
        <v>19</v>
      </c>
      <c r="G177" s="27" t="s">
        <v>105</v>
      </c>
      <c r="H177" s="60">
        <v>0.71974298207281096</v>
      </c>
      <c r="I177" s="60">
        <v>0.52209701687123289</v>
      </c>
      <c r="J177" s="60">
        <v>0.34870008549589038</v>
      </c>
    </row>
    <row r="178" spans="1:10" ht="17.25" thickBot="1" x14ac:dyDescent="0.35">
      <c r="A178" s="192"/>
      <c r="C178" s="197"/>
      <c r="D178" s="197"/>
      <c r="E178" s="201"/>
      <c r="F178" s="44" t="s">
        <v>70</v>
      </c>
      <c r="G178" s="32" t="s">
        <v>105</v>
      </c>
      <c r="H178" s="61">
        <v>4.9197429820728109</v>
      </c>
      <c r="I178" s="61">
        <v>4.9974741713232884</v>
      </c>
      <c r="J178" s="61">
        <v>8.1194330252904123</v>
      </c>
    </row>
    <row r="179" spans="1:10" x14ac:dyDescent="0.3">
      <c r="A179" s="192"/>
      <c r="C179" s="171" t="s">
        <v>97</v>
      </c>
      <c r="D179" s="171"/>
      <c r="E179" s="53"/>
      <c r="F179" s="53"/>
      <c r="G179" s="54"/>
      <c r="H179" s="55"/>
      <c r="I179" s="55"/>
      <c r="J179" s="55"/>
    </row>
    <row r="180" spans="1:10" x14ac:dyDescent="0.3">
      <c r="A180" s="192"/>
      <c r="C180" s="171" t="s">
        <v>378</v>
      </c>
      <c r="D180" s="171"/>
      <c r="E180" s="53"/>
      <c r="F180" s="53"/>
      <c r="G180" s="54"/>
      <c r="H180" s="55"/>
      <c r="I180" s="55"/>
      <c r="J180" s="55"/>
    </row>
    <row r="181" spans="1:10" x14ac:dyDescent="0.3">
      <c r="A181" s="192"/>
      <c r="C181" s="171" t="s">
        <v>106</v>
      </c>
      <c r="D181" s="171"/>
      <c r="E181" s="53"/>
      <c r="F181" s="53"/>
      <c r="G181" s="54"/>
      <c r="H181" s="55"/>
      <c r="I181" s="55"/>
      <c r="J181" s="55"/>
    </row>
    <row r="182" spans="1:10" x14ac:dyDescent="0.3">
      <c r="C182" s="41"/>
      <c r="D182" s="41"/>
      <c r="E182" s="53"/>
      <c r="F182" s="53"/>
      <c r="G182" s="54"/>
      <c r="H182" s="55"/>
      <c r="I182" s="55"/>
      <c r="J182" s="55"/>
    </row>
    <row r="183" spans="1:10" x14ac:dyDescent="0.3">
      <c r="C183" s="41"/>
      <c r="D183" s="41"/>
      <c r="E183" s="53"/>
      <c r="F183" s="53"/>
      <c r="G183" s="54"/>
      <c r="H183" s="55"/>
      <c r="I183" s="55"/>
      <c r="J183" s="55"/>
    </row>
    <row r="184" spans="1:10" ht="27" thickBot="1" x14ac:dyDescent="0.35">
      <c r="A184" s="192"/>
      <c r="C184" s="169" t="s">
        <v>10</v>
      </c>
      <c r="D184" s="169"/>
    </row>
    <row r="185" spans="1:10" ht="17.25" thickBot="1" x14ac:dyDescent="0.35">
      <c r="A185" s="192"/>
      <c r="C185" s="195" t="s">
        <v>13</v>
      </c>
      <c r="D185" s="195"/>
      <c r="E185" s="195"/>
      <c r="F185" s="23"/>
      <c r="G185" s="23" t="s">
        <v>14</v>
      </c>
      <c r="H185" s="23">
        <v>2022</v>
      </c>
      <c r="I185" s="23">
        <v>2023</v>
      </c>
      <c r="J185" s="23">
        <v>2024</v>
      </c>
    </row>
    <row r="186" spans="1:10" ht="17.25" thickBot="1" x14ac:dyDescent="0.35">
      <c r="A186" s="192"/>
      <c r="C186" s="194" t="s">
        <v>117</v>
      </c>
      <c r="D186" s="194"/>
      <c r="E186" s="199" t="s">
        <v>118</v>
      </c>
      <c r="F186" s="26" t="s">
        <v>119</v>
      </c>
      <c r="G186" s="27" t="s">
        <v>120</v>
      </c>
      <c r="H186" s="28">
        <v>61260.048000000003</v>
      </c>
      <c r="I186" s="28">
        <v>54609.908000000003</v>
      </c>
      <c r="J186" s="28">
        <v>51918</v>
      </c>
    </row>
    <row r="187" spans="1:10" ht="17.25" thickBot="1" x14ac:dyDescent="0.35">
      <c r="A187" s="192"/>
      <c r="C187" s="194"/>
      <c r="D187" s="194"/>
      <c r="E187" s="200"/>
      <c r="F187" s="31" t="s">
        <v>121</v>
      </c>
      <c r="G187" s="27" t="s">
        <v>122</v>
      </c>
      <c r="H187" s="28">
        <v>64105273.237499997</v>
      </c>
      <c r="I187" s="28">
        <v>41969332.400000006</v>
      </c>
      <c r="J187" s="28">
        <v>54574167</v>
      </c>
    </row>
    <row r="188" spans="1:10" ht="17.25" thickBot="1" x14ac:dyDescent="0.35">
      <c r="A188" s="192"/>
      <c r="C188" s="194"/>
      <c r="D188" s="194"/>
      <c r="E188" s="200"/>
      <c r="F188" s="31" t="s">
        <v>123</v>
      </c>
      <c r="G188" s="27" t="s">
        <v>120</v>
      </c>
      <c r="H188" s="28">
        <v>343921.24699999997</v>
      </c>
      <c r="I188" s="28">
        <v>309359.40600000002</v>
      </c>
      <c r="J188" s="28">
        <v>342299</v>
      </c>
    </row>
    <row r="189" spans="1:10" ht="17.25" thickBot="1" x14ac:dyDescent="0.35">
      <c r="A189" s="192"/>
      <c r="C189" s="194"/>
      <c r="D189" s="194"/>
      <c r="E189" s="200"/>
      <c r="F189" s="31" t="s">
        <v>124</v>
      </c>
      <c r="G189" s="27" t="s">
        <v>120</v>
      </c>
      <c r="H189" s="28">
        <v>970395.603</v>
      </c>
      <c r="I189" s="28">
        <v>793948.33</v>
      </c>
      <c r="J189" s="28">
        <v>911246</v>
      </c>
    </row>
    <row r="190" spans="1:10" ht="17.25" thickBot="1" x14ac:dyDescent="0.35">
      <c r="A190" s="192"/>
      <c r="C190" s="194"/>
      <c r="D190" s="194"/>
      <c r="E190" s="201"/>
      <c r="F190" s="31" t="s">
        <v>125</v>
      </c>
      <c r="G190" s="27" t="s">
        <v>126</v>
      </c>
      <c r="H190" s="28">
        <v>74167</v>
      </c>
      <c r="I190" s="28">
        <v>46778.9</v>
      </c>
      <c r="J190" s="28">
        <v>59760</v>
      </c>
    </row>
    <row r="191" spans="1:10" x14ac:dyDescent="0.3">
      <c r="A191" s="192"/>
      <c r="C191" s="194" t="s">
        <v>127</v>
      </c>
      <c r="D191" s="194"/>
      <c r="E191" s="30" t="s">
        <v>128</v>
      </c>
      <c r="F191" s="31"/>
      <c r="G191" s="49" t="s">
        <v>72</v>
      </c>
      <c r="H191" s="70">
        <v>21.5</v>
      </c>
      <c r="I191" s="70">
        <v>40.200000000000003</v>
      </c>
      <c r="J191" s="70">
        <v>61.9</v>
      </c>
    </row>
    <row r="192" spans="1:10" ht="17.25" thickBot="1" x14ac:dyDescent="0.35">
      <c r="A192" s="192"/>
      <c r="C192" s="196" t="s">
        <v>129</v>
      </c>
      <c r="D192" s="196"/>
      <c r="E192" s="202" t="s">
        <v>130</v>
      </c>
      <c r="F192" s="202"/>
      <c r="G192" s="27" t="s">
        <v>72</v>
      </c>
      <c r="H192" s="71">
        <v>0</v>
      </c>
      <c r="I192" s="71">
        <v>0</v>
      </c>
      <c r="J192" s="71">
        <v>0</v>
      </c>
    </row>
    <row r="193" spans="1:12" ht="17.25" thickBot="1" x14ac:dyDescent="0.35">
      <c r="A193" s="192"/>
      <c r="C193" s="198"/>
      <c r="D193" s="198"/>
      <c r="E193" s="72" t="s">
        <v>131</v>
      </c>
      <c r="F193" s="26"/>
      <c r="G193" s="27" t="s">
        <v>72</v>
      </c>
      <c r="H193" s="71">
        <v>51.4</v>
      </c>
      <c r="I193" s="71">
        <v>58.5</v>
      </c>
      <c r="J193" s="71">
        <v>68.5</v>
      </c>
    </row>
    <row r="194" spans="1:12" ht="17.25" thickBot="1" x14ac:dyDescent="0.35">
      <c r="A194" s="192"/>
      <c r="C194" s="197"/>
      <c r="D194" s="197"/>
      <c r="E194" s="202" t="s">
        <v>132</v>
      </c>
      <c r="F194" s="202"/>
      <c r="G194" s="27" t="s">
        <v>72</v>
      </c>
      <c r="H194" s="71">
        <v>0</v>
      </c>
      <c r="I194" s="71">
        <v>0.2</v>
      </c>
      <c r="J194" s="71">
        <v>0</v>
      </c>
    </row>
    <row r="195" spans="1:12" x14ac:dyDescent="0.3">
      <c r="A195" s="192"/>
      <c r="C195" s="171" t="s">
        <v>370</v>
      </c>
      <c r="D195" s="171"/>
    </row>
    <row r="196" spans="1:12" x14ac:dyDescent="0.3">
      <c r="A196" s="192"/>
      <c r="C196" s="171" t="s">
        <v>133</v>
      </c>
      <c r="D196" s="171"/>
      <c r="H196" s="114"/>
      <c r="I196" s="114"/>
      <c r="J196" s="114"/>
    </row>
    <row r="199" spans="1:12" ht="27" thickBot="1" x14ac:dyDescent="0.35">
      <c r="A199" s="192"/>
      <c r="C199" s="169" t="s">
        <v>356</v>
      </c>
      <c r="D199" s="169"/>
    </row>
    <row r="200" spans="1:12" ht="17.25" thickBot="1" x14ac:dyDescent="0.35">
      <c r="A200" s="192"/>
      <c r="C200" s="195" t="s">
        <v>13</v>
      </c>
      <c r="D200" s="195"/>
      <c r="E200" s="195"/>
      <c r="F200" s="23"/>
      <c r="G200" s="23" t="s">
        <v>14</v>
      </c>
      <c r="H200" s="23">
        <v>2022</v>
      </c>
      <c r="I200" s="23">
        <v>2023</v>
      </c>
      <c r="J200" s="23">
        <v>2024</v>
      </c>
    </row>
    <row r="201" spans="1:12" ht="17.25" thickBot="1" x14ac:dyDescent="0.35">
      <c r="A201" s="192"/>
      <c r="C201" s="194" t="s">
        <v>134</v>
      </c>
      <c r="D201" s="194"/>
      <c r="E201" s="30"/>
      <c r="F201" s="31"/>
      <c r="G201" s="49" t="s">
        <v>135</v>
      </c>
      <c r="H201" s="73">
        <v>0</v>
      </c>
      <c r="I201" s="73">
        <v>0</v>
      </c>
      <c r="J201" s="74">
        <v>0</v>
      </c>
    </row>
    <row r="202" spans="1:12" ht="17.25" thickBot="1" x14ac:dyDescent="0.35">
      <c r="A202" s="192"/>
      <c r="C202" s="194" t="s">
        <v>355</v>
      </c>
      <c r="D202" s="194"/>
      <c r="E202" s="30"/>
      <c r="F202" s="31"/>
      <c r="G202" s="49" t="s">
        <v>136</v>
      </c>
      <c r="H202" s="73">
        <v>0</v>
      </c>
      <c r="I202" s="73">
        <v>0</v>
      </c>
      <c r="J202" s="74">
        <v>0</v>
      </c>
    </row>
    <row r="203" spans="1:12" x14ac:dyDescent="0.3">
      <c r="A203" s="192"/>
      <c r="C203" s="171" t="s">
        <v>137</v>
      </c>
      <c r="D203" s="171"/>
      <c r="E203" s="41"/>
      <c r="L203" s="182"/>
    </row>
    <row r="206" spans="1:12" ht="27" thickBot="1" x14ac:dyDescent="0.35">
      <c r="A206" s="192"/>
      <c r="C206" s="169" t="s">
        <v>326</v>
      </c>
      <c r="D206" s="169"/>
    </row>
    <row r="207" spans="1:12" ht="17.25" thickBot="1" x14ac:dyDescent="0.35">
      <c r="A207" s="192"/>
      <c r="C207" s="195" t="s">
        <v>13</v>
      </c>
      <c r="D207" s="195"/>
      <c r="E207" s="195"/>
      <c r="F207" s="23"/>
      <c r="G207" s="23" t="s">
        <v>14</v>
      </c>
      <c r="H207" s="195">
        <v>2024</v>
      </c>
      <c r="I207" s="195"/>
      <c r="J207" s="195"/>
      <c r="K207" s="195"/>
    </row>
    <row r="208" spans="1:12" ht="17.25" thickBot="1" x14ac:dyDescent="0.35">
      <c r="A208" s="192"/>
      <c r="C208" s="193" t="s">
        <v>327</v>
      </c>
      <c r="D208" s="193"/>
      <c r="E208" s="30"/>
      <c r="F208" s="31"/>
      <c r="G208" s="49" t="s">
        <v>198</v>
      </c>
      <c r="H208" s="206">
        <v>0.1</v>
      </c>
      <c r="I208" s="206"/>
      <c r="J208" s="206"/>
      <c r="K208" s="206"/>
    </row>
    <row r="209" spans="1:11" ht="17.25" thickBot="1" x14ac:dyDescent="0.35">
      <c r="A209" s="192"/>
      <c r="C209" s="194" t="s">
        <v>328</v>
      </c>
      <c r="D209" s="194"/>
      <c r="E209" s="30"/>
      <c r="F209" s="31"/>
      <c r="G209" s="49" t="s">
        <v>198</v>
      </c>
      <c r="H209" s="206">
        <v>0.1</v>
      </c>
      <c r="I209" s="206"/>
      <c r="J209" s="206"/>
      <c r="K209" s="206"/>
    </row>
    <row r="210" spans="1:11" ht="17.25" thickBot="1" x14ac:dyDescent="0.35">
      <c r="A210" s="192"/>
      <c r="C210" s="194" t="s">
        <v>329</v>
      </c>
      <c r="D210" s="194"/>
      <c r="E210" s="30"/>
      <c r="F210" s="31"/>
      <c r="G210" s="49" t="s">
        <v>198</v>
      </c>
      <c r="H210" s="206">
        <v>0.2</v>
      </c>
      <c r="I210" s="206"/>
      <c r="J210" s="206"/>
      <c r="K210" s="206"/>
    </row>
    <row r="211" spans="1:11" ht="17.25" thickBot="1" x14ac:dyDescent="0.35">
      <c r="A211" s="192"/>
      <c r="C211" s="194" t="s">
        <v>330</v>
      </c>
      <c r="D211" s="194"/>
      <c r="E211" s="30"/>
      <c r="F211" s="31"/>
      <c r="G211" s="49" t="s">
        <v>198</v>
      </c>
      <c r="H211" s="206">
        <v>2</v>
      </c>
      <c r="I211" s="206"/>
      <c r="J211" s="206"/>
      <c r="K211" s="206"/>
    </row>
  </sheetData>
  <mergeCells count="103">
    <mergeCell ref="C10:D13"/>
    <mergeCell ref="C32:D32"/>
    <mergeCell ref="C33:D33"/>
    <mergeCell ref="C158:D166"/>
    <mergeCell ref="C72:E72"/>
    <mergeCell ref="C31:E31"/>
    <mergeCell ref="C22:D24"/>
    <mergeCell ref="C20:D21"/>
    <mergeCell ref="C18:D19"/>
    <mergeCell ref="C92:D96"/>
    <mergeCell ref="C81:D89"/>
    <mergeCell ref="C73:D80"/>
    <mergeCell ref="C35:D47"/>
    <mergeCell ref="C34:D34"/>
    <mergeCell ref="E79:E80"/>
    <mergeCell ref="E92:E93"/>
    <mergeCell ref="E73:E74"/>
    <mergeCell ref="E37:F37"/>
    <mergeCell ref="E95:F95"/>
    <mergeCell ref="E18:F19"/>
    <mergeCell ref="C130:D138"/>
    <mergeCell ref="C123:D129"/>
    <mergeCell ref="C139:D141"/>
    <mergeCell ref="C142:D146"/>
    <mergeCell ref="C14:D17"/>
    <mergeCell ref="C207:E207"/>
    <mergeCell ref="C185:E185"/>
    <mergeCell ref="E186:E190"/>
    <mergeCell ref="E168:E169"/>
    <mergeCell ref="C192:D194"/>
    <mergeCell ref="E176:E178"/>
    <mergeCell ref="E170:E172"/>
    <mergeCell ref="C168:D178"/>
    <mergeCell ref="E75:E76"/>
    <mergeCell ref="E192:F192"/>
    <mergeCell ref="E194:F194"/>
    <mergeCell ref="E149:E150"/>
    <mergeCell ref="E132:E133"/>
    <mergeCell ref="C147:D151"/>
    <mergeCell ref="E20:F21"/>
    <mergeCell ref="E22:F23"/>
    <mergeCell ref="C65:E65"/>
    <mergeCell ref="C66:D66"/>
    <mergeCell ref="C67:D67"/>
    <mergeCell ref="C68:D68"/>
    <mergeCell ref="H207:K207"/>
    <mergeCell ref="H208:K208"/>
    <mergeCell ref="H209:K209"/>
    <mergeCell ref="H210:K210"/>
    <mergeCell ref="H211:K211"/>
    <mergeCell ref="C1:J1"/>
    <mergeCell ref="E158:E160"/>
    <mergeCell ref="E161:E163"/>
    <mergeCell ref="C157:E157"/>
    <mergeCell ref="E10:E11"/>
    <mergeCell ref="E12:E13"/>
    <mergeCell ref="E14:E15"/>
    <mergeCell ref="E77:E78"/>
    <mergeCell ref="E16:E17"/>
    <mergeCell ref="E134:E135"/>
    <mergeCell ref="E130:E131"/>
    <mergeCell ref="E123:E124"/>
    <mergeCell ref="E125:E126"/>
    <mergeCell ref="E127:E128"/>
    <mergeCell ref="E136:E137"/>
    <mergeCell ref="E142:E143"/>
    <mergeCell ref="C122:E122"/>
    <mergeCell ref="E144:E145"/>
    <mergeCell ref="E147:E148"/>
    <mergeCell ref="A8:A27"/>
    <mergeCell ref="A30:A49"/>
    <mergeCell ref="A71:A118"/>
    <mergeCell ref="A121:A153"/>
    <mergeCell ref="A156:A181"/>
    <mergeCell ref="A184:A196"/>
    <mergeCell ref="C191:D191"/>
    <mergeCell ref="C186:D190"/>
    <mergeCell ref="C101:D102"/>
    <mergeCell ref="C103:D104"/>
    <mergeCell ref="C105:D107"/>
    <mergeCell ref="C108:D110"/>
    <mergeCell ref="C9:E9"/>
    <mergeCell ref="E164:E166"/>
    <mergeCell ref="C111:D113"/>
    <mergeCell ref="C114:D114"/>
    <mergeCell ref="C167:D167"/>
    <mergeCell ref="C97:D98"/>
    <mergeCell ref="C99:D100"/>
    <mergeCell ref="A52:A61"/>
    <mergeCell ref="C53:E53"/>
    <mergeCell ref="C54:D60"/>
    <mergeCell ref="E58:F58"/>
    <mergeCell ref="E173:E175"/>
    <mergeCell ref="A64:A68"/>
    <mergeCell ref="A199:A203"/>
    <mergeCell ref="A206:A211"/>
    <mergeCell ref="C208:D208"/>
    <mergeCell ref="C209:D209"/>
    <mergeCell ref="C210:D210"/>
    <mergeCell ref="C211:D211"/>
    <mergeCell ref="C200:E200"/>
    <mergeCell ref="C202:D202"/>
    <mergeCell ref="C201:D201"/>
  </mergeCells>
  <phoneticPr fontId="2" type="noConversion"/>
  <hyperlinks>
    <hyperlink ref="C4" location="'1. 환경'!A8" display="사업장 내 에너지 소비" xr:uid="{FF2D755B-998E-4D7B-8302-3CBED5F935FA}"/>
    <hyperlink ref="D4" location="'1. 환경'!A30" display="온실가스 배출량" xr:uid="{CB4CC49D-1E77-43B4-B86F-B721318D7F68}"/>
    <hyperlink ref="E4" location="'1. 환경'!A52" display="기후변화 대응" xr:uid="{94B0D8CA-37E0-4E38-B96F-6E721080CFDF}"/>
    <hyperlink ref="F4" location="'1. 환경'!A64" display="전력 사용량" xr:uid="{2D78E956-3F94-4489-815F-8DF6F21A1B20}"/>
    <hyperlink ref="D5" location="'1. 환경'!A206" display="환경 교육" xr:uid="{E3BC4D17-FF3F-43D3-8345-122C03457FDA}"/>
    <hyperlink ref="N4" location="'1. 환경'!A8" display="사업장 내 에너지 소비" xr:uid="{CE57CC97-FC90-4B07-8A21-C0267CF55BDF}"/>
    <hyperlink ref="O4" location="'1. 환경'!A30" display="온실가스 배출량" xr:uid="{CBBEEB8C-7803-4383-957E-E7C9199FBB9B}"/>
    <hyperlink ref="G4" location="'1. 환경'!A71" display="수자원 관리" xr:uid="{89FE6D0B-4855-4FAC-812B-DD70409DD6AA}"/>
    <hyperlink ref="H4" location="'1. 환경'!A121" display="폐기물 관리" xr:uid="{CE24814F-CB9A-493D-878A-A985B3964FE6}"/>
    <hyperlink ref="I4" location="'1. 환경'!A156" display="오염 및 유해물질 관리" xr:uid="{5EE3B2D6-2F49-4B84-BF11-9E31DC7B84BE}"/>
    <hyperlink ref="S4" location="'1. 환경'!A165" display="기후변화 대응" xr:uid="{09D84C1C-FEC8-4716-A15F-3C81B27EC5DE}"/>
    <hyperlink ref="J4" location="'1. 환경'!A184" display="친환경 제품" xr:uid="{9AE8ECF3-0D71-41AD-80EA-51B6F47E577A}"/>
    <hyperlink ref="C5" location="'1. 환경'!A199" display="환경 법규 위반"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O258"/>
  <sheetViews>
    <sheetView showGridLines="0" topLeftCell="B1" zoomScale="85" zoomScaleNormal="85" workbookViewId="0">
      <pane ySplit="7" topLeftCell="A8" activePane="bottomLeft" state="frozen"/>
      <selection activeCell="F5" sqref="F5"/>
      <selection pane="bottomLeft" activeCell="A196" sqref="A196:A200"/>
    </sheetView>
  </sheetViews>
  <sheetFormatPr defaultColWidth="8.625" defaultRowHeight="16.5" x14ac:dyDescent="0.3"/>
  <cols>
    <col min="1" max="1" width="1.625" style="20" hidden="1" customWidth="1"/>
    <col min="2" max="2" width="1.625" style="20" customWidth="1"/>
    <col min="3" max="4" width="18.125" style="21" customWidth="1"/>
    <col min="5" max="5" width="20.5" style="21" customWidth="1"/>
    <col min="6" max="6" width="20.125" style="21" customWidth="1"/>
    <col min="7" max="7" width="18.125" style="19" customWidth="1"/>
    <col min="8" max="8" width="19.625" style="20" customWidth="1"/>
    <col min="9" max="10" width="18.125" style="20" customWidth="1"/>
    <col min="11" max="11" width="5.625" style="20" customWidth="1"/>
    <col min="12" max="12" width="8.625" style="20"/>
    <col min="13" max="13" width="15.625" style="20" customWidth="1"/>
    <col min="14" max="16384" width="8.625" style="20"/>
  </cols>
  <sheetData>
    <row r="1" spans="1:11" ht="31.5" x14ac:dyDescent="0.3">
      <c r="C1" s="226" t="s">
        <v>2</v>
      </c>
      <c r="D1" s="226"/>
      <c r="E1" s="226"/>
      <c r="F1" s="226"/>
      <c r="G1" s="226"/>
      <c r="H1" s="226"/>
      <c r="I1" s="226"/>
      <c r="J1" s="226"/>
    </row>
    <row r="2" spans="1:11" ht="8.1" customHeight="1" x14ac:dyDescent="0.3">
      <c r="F2" s="20"/>
      <c r="G2" s="20"/>
    </row>
    <row r="3" spans="1:11" ht="22.35" customHeight="1" x14ac:dyDescent="0.3">
      <c r="C3" s="185" t="s">
        <v>351</v>
      </c>
      <c r="D3" s="178"/>
      <c r="G3" s="20"/>
      <c r="K3" s="19"/>
    </row>
    <row r="4" spans="1:11" ht="17.45" customHeight="1" x14ac:dyDescent="0.3">
      <c r="C4" s="188" t="s">
        <v>350</v>
      </c>
      <c r="D4" s="188" t="s">
        <v>149</v>
      </c>
      <c r="E4" s="188" t="s">
        <v>153</v>
      </c>
      <c r="F4" s="188" t="s">
        <v>389</v>
      </c>
      <c r="G4" s="188" t="s">
        <v>151</v>
      </c>
      <c r="H4" s="188" t="s">
        <v>364</v>
      </c>
      <c r="I4" s="188" t="s">
        <v>144</v>
      </c>
      <c r="J4" s="188" t="s">
        <v>381</v>
      </c>
    </row>
    <row r="5" spans="1:11" ht="17.45" customHeight="1" x14ac:dyDescent="0.3">
      <c r="C5" s="188" t="s">
        <v>145</v>
      </c>
      <c r="D5" s="188" t="s">
        <v>146</v>
      </c>
      <c r="E5" s="188" t="s">
        <v>147</v>
      </c>
      <c r="F5" s="188" t="s">
        <v>382</v>
      </c>
      <c r="G5" s="188" t="s">
        <v>148</v>
      </c>
      <c r="H5" s="188" t="s">
        <v>380</v>
      </c>
      <c r="I5" s="188" t="s">
        <v>365</v>
      </c>
      <c r="J5" s="188" t="s">
        <v>152</v>
      </c>
    </row>
    <row r="6" spans="1:11" x14ac:dyDescent="0.3">
      <c r="C6" s="180" t="s">
        <v>354</v>
      </c>
      <c r="D6" s="181"/>
    </row>
    <row r="7" spans="1:11" ht="8.1" customHeight="1" x14ac:dyDescent="0.3">
      <c r="F7" s="20"/>
      <c r="G7" s="20"/>
    </row>
    <row r="8" spans="1:11" ht="27" thickBot="1" x14ac:dyDescent="0.35">
      <c r="A8" s="192"/>
      <c r="C8" s="169" t="s">
        <v>350</v>
      </c>
      <c r="D8" s="169"/>
      <c r="J8" s="133"/>
    </row>
    <row r="9" spans="1:11" ht="17.25" thickBot="1" x14ac:dyDescent="0.35">
      <c r="A9" s="192"/>
      <c r="C9" s="195" t="s">
        <v>13</v>
      </c>
      <c r="D9" s="195"/>
      <c r="E9" s="195"/>
      <c r="F9" s="23"/>
      <c r="G9" s="23" t="s">
        <v>14</v>
      </c>
      <c r="H9" s="23">
        <v>2022</v>
      </c>
      <c r="I9" s="23">
        <v>2023</v>
      </c>
      <c r="J9" s="134">
        <v>2024</v>
      </c>
    </row>
    <row r="10" spans="1:11" ht="17.25" thickBot="1" x14ac:dyDescent="0.35">
      <c r="A10" s="192"/>
      <c r="C10" s="57" t="s">
        <v>215</v>
      </c>
      <c r="D10" s="57"/>
      <c r="E10" s="30"/>
      <c r="F10" s="31"/>
      <c r="G10" s="27" t="s">
        <v>43</v>
      </c>
      <c r="H10" s="40">
        <v>1.7999999999999999E-2</v>
      </c>
      <c r="I10" s="40">
        <v>4.0000000000000001E-3</v>
      </c>
      <c r="J10" s="144">
        <v>0</v>
      </c>
    </row>
    <row r="11" spans="1:11" ht="17.25" thickBot="1" x14ac:dyDescent="0.35">
      <c r="A11" s="192"/>
      <c r="C11" s="220" t="s">
        <v>216</v>
      </c>
      <c r="D11" s="176"/>
      <c r="E11" s="94" t="s">
        <v>217</v>
      </c>
      <c r="F11" s="26"/>
      <c r="G11" s="49" t="s">
        <v>155</v>
      </c>
      <c r="H11" s="91">
        <v>0</v>
      </c>
      <c r="I11" s="91">
        <v>0</v>
      </c>
      <c r="J11" s="141">
        <v>0</v>
      </c>
    </row>
    <row r="12" spans="1:11" ht="17.25" thickBot="1" x14ac:dyDescent="0.35">
      <c r="A12" s="192"/>
      <c r="C12" s="221"/>
      <c r="D12" s="177"/>
      <c r="E12" s="94" t="s">
        <v>218</v>
      </c>
      <c r="F12" s="26"/>
      <c r="G12" s="49" t="s">
        <v>155</v>
      </c>
      <c r="H12" s="91">
        <v>0</v>
      </c>
      <c r="I12" s="91">
        <v>0</v>
      </c>
      <c r="J12" s="141">
        <v>0</v>
      </c>
    </row>
    <row r="13" spans="1:11" ht="17.25" thickBot="1" x14ac:dyDescent="0.35">
      <c r="A13" s="192"/>
      <c r="C13" s="220" t="s">
        <v>219</v>
      </c>
      <c r="D13" s="220"/>
      <c r="E13" s="94" t="s">
        <v>217</v>
      </c>
      <c r="F13" s="26"/>
      <c r="G13" s="49" t="s">
        <v>220</v>
      </c>
      <c r="H13" s="95">
        <v>9.4E-2</v>
      </c>
      <c r="I13" s="95">
        <v>4.2000000000000003E-2</v>
      </c>
      <c r="J13" s="145">
        <v>0</v>
      </c>
    </row>
    <row r="14" spans="1:11" ht="17.25" thickBot="1" x14ac:dyDescent="0.35">
      <c r="A14" s="192"/>
      <c r="C14" s="222"/>
      <c r="D14" s="222"/>
      <c r="E14" s="94" t="s">
        <v>218</v>
      </c>
      <c r="F14" s="26"/>
      <c r="G14" s="49" t="s">
        <v>220</v>
      </c>
      <c r="H14" s="95">
        <v>0.30099999999999999</v>
      </c>
      <c r="I14" s="95">
        <v>0</v>
      </c>
      <c r="J14" s="145">
        <v>0.121</v>
      </c>
    </row>
    <row r="15" spans="1:11" x14ac:dyDescent="0.3">
      <c r="A15" s="192"/>
      <c r="C15" s="171" t="s">
        <v>383</v>
      </c>
      <c r="D15" s="171"/>
      <c r="J15" s="133"/>
    </row>
    <row r="16" spans="1:11" x14ac:dyDescent="0.3">
      <c r="A16" s="192"/>
      <c r="C16" s="171" t="s">
        <v>366</v>
      </c>
      <c r="D16" s="171"/>
      <c r="E16" s="96"/>
      <c r="J16" s="133"/>
    </row>
    <row r="17" spans="1:15" ht="17.25" customHeight="1" x14ac:dyDescent="0.3">
      <c r="F17" s="20"/>
      <c r="G17" s="20"/>
    </row>
    <row r="18" spans="1:15" ht="17.25" customHeight="1" x14ac:dyDescent="0.3">
      <c r="F18" s="20"/>
      <c r="G18" s="20"/>
    </row>
    <row r="19" spans="1:15" ht="27" thickBot="1" x14ac:dyDescent="0.35">
      <c r="A19" s="192"/>
      <c r="C19" s="169" t="s">
        <v>149</v>
      </c>
      <c r="D19" s="169"/>
      <c r="J19" s="133"/>
    </row>
    <row r="20" spans="1:15" ht="17.25" thickBot="1" x14ac:dyDescent="0.35">
      <c r="A20" s="192"/>
      <c r="C20" s="195" t="s">
        <v>13</v>
      </c>
      <c r="D20" s="195"/>
      <c r="E20" s="195"/>
      <c r="F20" s="23"/>
      <c r="G20" s="23"/>
      <c r="H20" s="23"/>
      <c r="I20" s="23" t="s">
        <v>14</v>
      </c>
      <c r="J20" s="134">
        <v>2024</v>
      </c>
    </row>
    <row r="21" spans="1:15" ht="17.25" thickBot="1" x14ac:dyDescent="0.35">
      <c r="A21" s="192"/>
      <c r="C21" s="194" t="s">
        <v>221</v>
      </c>
      <c r="D21" s="194"/>
      <c r="E21" s="65" t="s">
        <v>222</v>
      </c>
      <c r="F21" s="31"/>
      <c r="G21" s="31"/>
      <c r="H21" s="31"/>
      <c r="I21" s="27" t="s">
        <v>223</v>
      </c>
      <c r="J21" s="146">
        <v>433</v>
      </c>
    </row>
    <row r="22" spans="1:15" ht="17.25" thickBot="1" x14ac:dyDescent="0.35">
      <c r="A22" s="192"/>
      <c r="C22" s="194"/>
      <c r="D22" s="194"/>
      <c r="E22" s="65" t="s">
        <v>224</v>
      </c>
      <c r="F22" s="31"/>
      <c r="G22" s="31"/>
      <c r="H22" s="31"/>
      <c r="I22" s="27" t="s">
        <v>223</v>
      </c>
      <c r="J22" s="146">
        <v>298</v>
      </c>
    </row>
    <row r="23" spans="1:15" ht="17.25" thickBot="1" x14ac:dyDescent="0.35">
      <c r="A23" s="192"/>
      <c r="C23" s="194"/>
      <c r="D23" s="194"/>
      <c r="E23" s="65" t="s">
        <v>225</v>
      </c>
      <c r="F23" s="31"/>
      <c r="G23" s="31"/>
      <c r="H23" s="31"/>
      <c r="I23" s="27" t="s">
        <v>32</v>
      </c>
      <c r="J23" s="147">
        <v>44.8</v>
      </c>
    </row>
    <row r="24" spans="1:15" ht="17.25" thickBot="1" x14ac:dyDescent="0.35">
      <c r="A24" s="192"/>
      <c r="C24" s="194"/>
      <c r="D24" s="194"/>
      <c r="E24" s="65" t="s">
        <v>226</v>
      </c>
      <c r="F24" s="31"/>
      <c r="G24" s="31"/>
      <c r="H24" s="31"/>
      <c r="I24" s="27" t="s">
        <v>223</v>
      </c>
      <c r="J24" s="146">
        <v>3</v>
      </c>
      <c r="O24" s="20" t="s">
        <v>371</v>
      </c>
    </row>
    <row r="25" spans="1:15" ht="17.25" thickBot="1" x14ac:dyDescent="0.35">
      <c r="A25" s="192"/>
      <c r="C25" s="194"/>
      <c r="D25" s="194"/>
      <c r="E25" s="65" t="s">
        <v>227</v>
      </c>
      <c r="F25" s="31"/>
      <c r="G25" s="31"/>
      <c r="H25" s="31"/>
      <c r="I25" s="27" t="s">
        <v>223</v>
      </c>
      <c r="J25" s="146">
        <v>301</v>
      </c>
    </row>
    <row r="26" spans="1:15" ht="17.25" thickBot="1" x14ac:dyDescent="0.35">
      <c r="A26" s="192"/>
      <c r="C26" s="194" t="s">
        <v>228</v>
      </c>
      <c r="D26" s="194"/>
      <c r="E26" s="65" t="s">
        <v>229</v>
      </c>
      <c r="F26" s="31"/>
      <c r="G26" s="31"/>
      <c r="H26" s="31"/>
      <c r="I26" s="27" t="s">
        <v>223</v>
      </c>
      <c r="J26" s="146">
        <v>298</v>
      </c>
    </row>
    <row r="27" spans="1:15" ht="17.25" thickBot="1" x14ac:dyDescent="0.35">
      <c r="A27" s="192"/>
      <c r="C27" s="194"/>
      <c r="D27" s="194"/>
      <c r="E27" s="65" t="s">
        <v>230</v>
      </c>
      <c r="F27" s="31"/>
      <c r="G27" s="31"/>
      <c r="H27" s="31"/>
      <c r="I27" s="27" t="s">
        <v>32</v>
      </c>
      <c r="J27" s="146">
        <v>100</v>
      </c>
    </row>
    <row r="28" spans="1:15" ht="17.25" thickBot="1" x14ac:dyDescent="0.35">
      <c r="A28" s="192"/>
      <c r="C28" s="194"/>
      <c r="D28" s="194"/>
      <c r="E28" s="65" t="s">
        <v>231</v>
      </c>
      <c r="F28" s="31"/>
      <c r="G28" s="31"/>
      <c r="H28" s="31"/>
      <c r="I28" s="27" t="s">
        <v>223</v>
      </c>
      <c r="J28" s="146">
        <v>9</v>
      </c>
    </row>
    <row r="29" spans="1:15" ht="17.25" thickBot="1" x14ac:dyDescent="0.35">
      <c r="A29" s="192"/>
      <c r="C29" s="194"/>
      <c r="D29" s="194"/>
      <c r="E29" s="65" t="s">
        <v>232</v>
      </c>
      <c r="F29" s="31"/>
      <c r="G29" s="31"/>
      <c r="H29" s="31"/>
      <c r="I29" s="27" t="s">
        <v>32</v>
      </c>
      <c r="J29" s="147">
        <v>3</v>
      </c>
    </row>
    <row r="30" spans="1:15" ht="17.25" thickBot="1" x14ac:dyDescent="0.35">
      <c r="A30" s="192"/>
      <c r="C30" s="194"/>
      <c r="D30" s="194"/>
      <c r="E30" s="65" t="s">
        <v>233</v>
      </c>
      <c r="F30" s="31"/>
      <c r="G30" s="31"/>
      <c r="H30" s="31"/>
      <c r="I30" s="27" t="s">
        <v>223</v>
      </c>
      <c r="J30" s="146">
        <v>0</v>
      </c>
    </row>
    <row r="31" spans="1:15" ht="17.25" thickBot="1" x14ac:dyDescent="0.35">
      <c r="A31" s="192"/>
      <c r="C31" s="194"/>
      <c r="D31" s="194"/>
      <c r="E31" s="65" t="s">
        <v>234</v>
      </c>
      <c r="F31" s="31"/>
      <c r="G31" s="31"/>
      <c r="H31" s="31"/>
      <c r="I31" s="27" t="s">
        <v>223</v>
      </c>
      <c r="J31" s="146">
        <v>9</v>
      </c>
    </row>
    <row r="32" spans="1:15" ht="17.25" thickBot="1" x14ac:dyDescent="0.35">
      <c r="A32" s="192"/>
      <c r="C32" s="194"/>
      <c r="D32" s="194"/>
      <c r="E32" s="65" t="s">
        <v>235</v>
      </c>
      <c r="F32" s="31"/>
      <c r="G32" s="31"/>
      <c r="H32" s="31"/>
      <c r="I32" s="27" t="s">
        <v>32</v>
      </c>
      <c r="J32" s="146">
        <v>100</v>
      </c>
    </row>
    <row r="33" spans="1:11" ht="17.25" thickBot="1" x14ac:dyDescent="0.35">
      <c r="A33" s="192"/>
      <c r="C33" s="194"/>
      <c r="D33" s="194"/>
      <c r="E33" s="65" t="s">
        <v>236</v>
      </c>
      <c r="F33" s="31"/>
      <c r="G33" s="31"/>
      <c r="H33" s="31"/>
      <c r="I33" s="27" t="s">
        <v>223</v>
      </c>
      <c r="J33" s="146">
        <v>298</v>
      </c>
    </row>
    <row r="34" spans="1:11" ht="17.25" thickBot="1" x14ac:dyDescent="0.35">
      <c r="A34" s="192"/>
      <c r="C34" s="194"/>
      <c r="D34" s="194"/>
      <c r="E34" s="65" t="s">
        <v>237</v>
      </c>
      <c r="F34" s="31"/>
      <c r="G34" s="31"/>
      <c r="H34" s="31"/>
      <c r="I34" s="27" t="s">
        <v>32</v>
      </c>
      <c r="J34" s="146">
        <v>100</v>
      </c>
    </row>
    <row r="35" spans="1:11" ht="17.25" thickBot="1" x14ac:dyDescent="0.35">
      <c r="A35" s="192"/>
      <c r="C35" s="39" t="s">
        <v>238</v>
      </c>
      <c r="D35" s="39"/>
      <c r="E35" s="97"/>
      <c r="F35" s="202"/>
      <c r="G35" s="202"/>
      <c r="H35" s="202"/>
      <c r="I35" s="27" t="s">
        <v>32</v>
      </c>
      <c r="J35" s="143">
        <v>77.777777777777786</v>
      </c>
    </row>
    <row r="36" spans="1:11" ht="17.25" thickBot="1" x14ac:dyDescent="0.35">
      <c r="A36" s="192"/>
      <c r="C36" s="39" t="s">
        <v>239</v>
      </c>
      <c r="D36" s="39"/>
      <c r="E36" s="97"/>
      <c r="F36" s="202"/>
      <c r="G36" s="202"/>
      <c r="H36" s="202"/>
      <c r="I36" s="27" t="s">
        <v>32</v>
      </c>
      <c r="J36" s="143">
        <v>77.777777777777786</v>
      </c>
    </row>
    <row r="37" spans="1:11" x14ac:dyDescent="0.3">
      <c r="A37" s="192"/>
      <c r="C37" s="171" t="s">
        <v>240</v>
      </c>
      <c r="D37" s="171"/>
      <c r="J37" s="133"/>
    </row>
    <row r="38" spans="1:11" x14ac:dyDescent="0.3">
      <c r="C38" s="171"/>
      <c r="D38" s="171"/>
      <c r="J38" s="133"/>
    </row>
    <row r="39" spans="1:11" x14ac:dyDescent="0.3">
      <c r="C39" s="171"/>
      <c r="D39" s="171"/>
      <c r="J39" s="133"/>
    </row>
    <row r="40" spans="1:11" ht="27" thickBot="1" x14ac:dyDescent="0.35">
      <c r="A40" s="192"/>
      <c r="C40" s="170" t="s">
        <v>153</v>
      </c>
      <c r="D40" s="170"/>
      <c r="J40" s="133"/>
    </row>
    <row r="41" spans="1:11" ht="17.25" thickBot="1" x14ac:dyDescent="0.35">
      <c r="A41" s="192"/>
      <c r="C41" s="195" t="s">
        <v>13</v>
      </c>
      <c r="D41" s="195"/>
      <c r="E41" s="195"/>
      <c r="F41" s="23"/>
      <c r="G41" s="23" t="s">
        <v>14</v>
      </c>
      <c r="H41" s="23">
        <v>2022</v>
      </c>
      <c r="I41" s="23">
        <v>2023</v>
      </c>
      <c r="J41" s="134">
        <v>2024</v>
      </c>
    </row>
    <row r="42" spans="1:11" ht="17.25" thickBot="1" x14ac:dyDescent="0.35">
      <c r="A42" s="192"/>
      <c r="C42" s="232" t="s">
        <v>278</v>
      </c>
      <c r="D42" s="233"/>
      <c r="E42" s="26"/>
      <c r="F42" s="26"/>
      <c r="G42" s="27" t="s">
        <v>72</v>
      </c>
      <c r="H42" s="89">
        <v>0</v>
      </c>
      <c r="I42" s="89">
        <v>0</v>
      </c>
      <c r="J42" s="138">
        <v>0</v>
      </c>
      <c r="K42" s="229"/>
    </row>
    <row r="43" spans="1:11" ht="17.25" thickBot="1" x14ac:dyDescent="0.35">
      <c r="A43" s="192"/>
      <c r="C43" s="232" t="s">
        <v>279</v>
      </c>
      <c r="D43" s="233"/>
      <c r="E43" s="26"/>
      <c r="F43" s="26"/>
      <c r="G43" s="49" t="s">
        <v>72</v>
      </c>
      <c r="H43" s="64">
        <v>100</v>
      </c>
      <c r="I43" s="64">
        <v>100</v>
      </c>
      <c r="J43" s="155">
        <v>100</v>
      </c>
      <c r="K43" s="192"/>
    </row>
    <row r="44" spans="1:11" x14ac:dyDescent="0.3">
      <c r="C44" s="171"/>
      <c r="D44" s="171"/>
      <c r="J44" s="133"/>
    </row>
    <row r="45" spans="1:11" x14ac:dyDescent="0.3">
      <c r="C45" s="171"/>
      <c r="D45" s="171"/>
      <c r="J45" s="133"/>
    </row>
    <row r="46" spans="1:11" ht="27" thickBot="1" x14ac:dyDescent="0.35">
      <c r="A46" s="192"/>
      <c r="C46" s="172" t="s">
        <v>389</v>
      </c>
      <c r="D46" s="169"/>
      <c r="J46" s="133"/>
    </row>
    <row r="47" spans="1:11" ht="17.25" thickBot="1" x14ac:dyDescent="0.35">
      <c r="A47" s="192"/>
      <c r="C47" s="195" t="s">
        <v>13</v>
      </c>
      <c r="D47" s="195"/>
      <c r="E47" s="195"/>
      <c r="F47" s="23"/>
      <c r="G47" s="23"/>
      <c r="H47" s="23"/>
      <c r="I47" s="23" t="s">
        <v>14</v>
      </c>
      <c r="J47" s="134">
        <v>2024</v>
      </c>
    </row>
    <row r="48" spans="1:11" ht="17.25" thickBot="1" x14ac:dyDescent="0.35">
      <c r="A48" s="192"/>
      <c r="C48" s="220" t="s">
        <v>244</v>
      </c>
      <c r="D48" s="220"/>
      <c r="E48" s="99" t="s">
        <v>245</v>
      </c>
      <c r="F48" s="26"/>
      <c r="G48" s="75"/>
      <c r="H48" s="75"/>
      <c r="I48" s="27" t="s">
        <v>32</v>
      </c>
      <c r="J48" s="151">
        <v>92.395086571919677</v>
      </c>
    </row>
    <row r="49" spans="1:10" ht="17.25" thickBot="1" x14ac:dyDescent="0.35">
      <c r="A49" s="192"/>
      <c r="C49" s="221"/>
      <c r="D49" s="221"/>
      <c r="E49" s="65" t="s">
        <v>246</v>
      </c>
      <c r="F49" s="31"/>
      <c r="G49" s="100"/>
      <c r="H49" s="100"/>
      <c r="I49" s="27" t="s">
        <v>32</v>
      </c>
      <c r="J49" s="152">
        <v>0</v>
      </c>
    </row>
    <row r="50" spans="1:10" ht="17.25" thickBot="1" x14ac:dyDescent="0.35">
      <c r="A50" s="192"/>
      <c r="C50" s="222"/>
      <c r="D50" s="222"/>
      <c r="E50" s="65" t="s">
        <v>247</v>
      </c>
      <c r="F50" s="31"/>
      <c r="G50" s="101"/>
      <c r="H50" s="100"/>
      <c r="I50" s="27" t="s">
        <v>32</v>
      </c>
      <c r="J50" s="153">
        <v>100</v>
      </c>
    </row>
    <row r="51" spans="1:10" ht="17.25" thickBot="1" x14ac:dyDescent="0.35">
      <c r="A51" s="192"/>
      <c r="C51" s="220" t="s">
        <v>248</v>
      </c>
      <c r="D51" s="220"/>
      <c r="E51" s="99" t="s">
        <v>245</v>
      </c>
      <c r="F51" s="31"/>
      <c r="G51" s="100"/>
      <c r="H51" s="101"/>
      <c r="I51" s="27" t="s">
        <v>32</v>
      </c>
      <c r="J51" s="153">
        <v>100</v>
      </c>
    </row>
    <row r="52" spans="1:10" ht="17.25" thickBot="1" x14ac:dyDescent="0.35">
      <c r="A52" s="192"/>
      <c r="C52" s="221"/>
      <c r="D52" s="221"/>
      <c r="E52" s="65" t="s">
        <v>246</v>
      </c>
      <c r="F52" s="31"/>
      <c r="G52" s="100"/>
      <c r="H52" s="100"/>
      <c r="I52" s="27" t="s">
        <v>32</v>
      </c>
      <c r="J52" s="152">
        <v>0</v>
      </c>
    </row>
    <row r="53" spans="1:10" ht="17.25" thickBot="1" x14ac:dyDescent="0.35">
      <c r="A53" s="192"/>
      <c r="C53" s="222"/>
      <c r="D53" s="222"/>
      <c r="E53" s="65" t="s">
        <v>249</v>
      </c>
      <c r="F53" s="31"/>
      <c r="G53" s="101"/>
      <c r="H53" s="101"/>
      <c r="I53" s="27" t="s">
        <v>32</v>
      </c>
      <c r="J53" s="153">
        <v>100</v>
      </c>
    </row>
    <row r="54" spans="1:10" ht="17.25" thickBot="1" x14ac:dyDescent="0.35">
      <c r="A54" s="192"/>
      <c r="C54" s="220" t="s">
        <v>250</v>
      </c>
      <c r="D54" s="220"/>
      <c r="E54" s="99" t="s">
        <v>245</v>
      </c>
      <c r="F54" s="31"/>
      <c r="G54" s="100"/>
      <c r="H54" s="101"/>
      <c r="I54" s="27" t="s">
        <v>32</v>
      </c>
      <c r="J54" s="153">
        <v>100</v>
      </c>
    </row>
    <row r="55" spans="1:10" ht="17.25" thickBot="1" x14ac:dyDescent="0.35">
      <c r="A55" s="192"/>
      <c r="C55" s="221"/>
      <c r="D55" s="221"/>
      <c r="E55" s="65" t="s">
        <v>246</v>
      </c>
      <c r="F55" s="31"/>
      <c r="G55" s="100"/>
      <c r="H55" s="100"/>
      <c r="I55" s="27" t="s">
        <v>32</v>
      </c>
      <c r="J55" s="152">
        <v>2.0134228187919461</v>
      </c>
    </row>
    <row r="56" spans="1:10" ht="17.25" thickBot="1" x14ac:dyDescent="0.35">
      <c r="A56" s="192"/>
      <c r="C56" s="222"/>
      <c r="D56" s="222"/>
      <c r="E56" s="65" t="s">
        <v>247</v>
      </c>
      <c r="F56" s="31"/>
      <c r="G56" s="101"/>
      <c r="H56" s="101"/>
      <c r="I56" s="27" t="s">
        <v>32</v>
      </c>
      <c r="J56" s="153">
        <v>100</v>
      </c>
    </row>
    <row r="57" spans="1:10" ht="17.25" thickBot="1" x14ac:dyDescent="0.35">
      <c r="A57" s="192"/>
      <c r="C57" s="57" t="s">
        <v>251</v>
      </c>
      <c r="D57" s="57"/>
      <c r="E57" s="65"/>
      <c r="F57" s="31"/>
      <c r="G57" s="101"/>
      <c r="H57" s="101"/>
      <c r="I57" s="27" t="s">
        <v>223</v>
      </c>
      <c r="J57" s="153">
        <v>18</v>
      </c>
    </row>
    <row r="58" spans="1:10" ht="17.25" thickBot="1" x14ac:dyDescent="0.35">
      <c r="A58" s="192"/>
      <c r="C58" s="57" t="s">
        <v>252</v>
      </c>
      <c r="D58" s="57"/>
      <c r="E58" s="30"/>
      <c r="F58" s="31"/>
      <c r="G58" s="101"/>
      <c r="H58" s="101"/>
      <c r="I58" s="27" t="s">
        <v>32</v>
      </c>
      <c r="J58" s="154">
        <v>100</v>
      </c>
    </row>
    <row r="59" spans="1:10" x14ac:dyDescent="0.3">
      <c r="C59" s="171"/>
      <c r="D59" s="171"/>
      <c r="J59" s="133"/>
    </row>
    <row r="60" spans="1:10" x14ac:dyDescent="0.3">
      <c r="C60" s="171"/>
      <c r="D60" s="171"/>
      <c r="J60" s="133"/>
    </row>
    <row r="61" spans="1:10" ht="27" thickBot="1" x14ac:dyDescent="0.35">
      <c r="A61" s="192"/>
      <c r="C61" s="169" t="s">
        <v>151</v>
      </c>
      <c r="D61" s="169"/>
      <c r="J61" s="133"/>
    </row>
    <row r="62" spans="1:10" ht="17.25" thickBot="1" x14ac:dyDescent="0.35">
      <c r="A62" s="192"/>
      <c r="C62" s="195" t="s">
        <v>13</v>
      </c>
      <c r="D62" s="195"/>
      <c r="E62" s="195"/>
      <c r="F62" s="23"/>
      <c r="G62" s="23" t="s">
        <v>14</v>
      </c>
      <c r="H62" s="23">
        <v>2022</v>
      </c>
      <c r="I62" s="23">
        <v>2023</v>
      </c>
      <c r="J62" s="134">
        <v>2024</v>
      </c>
    </row>
    <row r="63" spans="1:10" ht="17.25" thickBot="1" x14ac:dyDescent="0.35">
      <c r="A63" s="192"/>
      <c r="C63" s="220" t="s">
        <v>253</v>
      </c>
      <c r="D63" s="176"/>
      <c r="E63" s="230" t="s">
        <v>254</v>
      </c>
      <c r="F63" s="26" t="s">
        <v>255</v>
      </c>
      <c r="G63" s="27" t="s">
        <v>198</v>
      </c>
      <c r="H63" s="64">
        <v>0</v>
      </c>
      <c r="I63" s="64">
        <v>0</v>
      </c>
      <c r="J63" s="155">
        <v>0</v>
      </c>
    </row>
    <row r="64" spans="1:10" ht="17.25" thickBot="1" x14ac:dyDescent="0.35">
      <c r="A64" s="192"/>
      <c r="C64" s="221"/>
      <c r="D64" s="177"/>
      <c r="E64" s="231"/>
      <c r="F64" s="31" t="s">
        <v>256</v>
      </c>
      <c r="G64" s="27" t="s">
        <v>198</v>
      </c>
      <c r="H64" s="59">
        <v>0</v>
      </c>
      <c r="I64" s="59">
        <v>0</v>
      </c>
      <c r="J64" s="129">
        <v>0</v>
      </c>
    </row>
    <row r="65" spans="1:11" ht="17.25" thickBot="1" x14ac:dyDescent="0.35">
      <c r="A65" s="192"/>
      <c r="C65" s="221"/>
      <c r="D65" s="177"/>
      <c r="E65" s="230" t="s">
        <v>257</v>
      </c>
      <c r="F65" s="26" t="s">
        <v>255</v>
      </c>
      <c r="G65" s="27" t="s">
        <v>198</v>
      </c>
      <c r="H65" s="59">
        <v>59869.5</v>
      </c>
      <c r="I65" s="59">
        <v>32092.3</v>
      </c>
      <c r="J65" s="129">
        <v>31839</v>
      </c>
    </row>
    <row r="66" spans="1:11" ht="17.25" thickBot="1" x14ac:dyDescent="0.35">
      <c r="A66" s="192"/>
      <c r="C66" s="222"/>
      <c r="D66" s="52"/>
      <c r="E66" s="231"/>
      <c r="F66" s="31" t="s">
        <v>258</v>
      </c>
      <c r="G66" s="27" t="s">
        <v>198</v>
      </c>
      <c r="H66" s="59">
        <v>407</v>
      </c>
      <c r="I66" s="59">
        <v>11972.1</v>
      </c>
      <c r="J66" s="129">
        <v>3840</v>
      </c>
    </row>
    <row r="67" spans="1:11" ht="17.25" thickBot="1" x14ac:dyDescent="0.35">
      <c r="A67" s="192"/>
      <c r="C67" s="220" t="s">
        <v>259</v>
      </c>
      <c r="D67" s="176"/>
      <c r="E67" s="230" t="s">
        <v>254</v>
      </c>
      <c r="F67" s="26" t="s">
        <v>255</v>
      </c>
      <c r="G67" s="27" t="s">
        <v>155</v>
      </c>
      <c r="H67" s="59">
        <v>0</v>
      </c>
      <c r="I67" s="59">
        <v>0</v>
      </c>
      <c r="J67" s="129">
        <v>0</v>
      </c>
    </row>
    <row r="68" spans="1:11" ht="17.25" thickBot="1" x14ac:dyDescent="0.35">
      <c r="A68" s="192"/>
      <c r="C68" s="221"/>
      <c r="D68" s="177"/>
      <c r="E68" s="231"/>
      <c r="F68" s="31" t="s">
        <v>256</v>
      </c>
      <c r="G68" s="27" t="s">
        <v>155</v>
      </c>
      <c r="H68" s="59">
        <v>0</v>
      </c>
      <c r="I68" s="59">
        <v>0</v>
      </c>
      <c r="J68" s="129">
        <v>0</v>
      </c>
    </row>
    <row r="69" spans="1:11" ht="17.25" thickBot="1" x14ac:dyDescent="0.35">
      <c r="A69" s="192"/>
      <c r="C69" s="221"/>
      <c r="D69" s="177"/>
      <c r="E69" s="230" t="s">
        <v>257</v>
      </c>
      <c r="F69" s="26" t="s">
        <v>255</v>
      </c>
      <c r="G69" s="27" t="s">
        <v>155</v>
      </c>
      <c r="H69" s="59">
        <v>29046</v>
      </c>
      <c r="I69" s="59">
        <v>110906</v>
      </c>
      <c r="J69" s="129">
        <v>102742</v>
      </c>
    </row>
    <row r="70" spans="1:11" ht="17.25" thickBot="1" x14ac:dyDescent="0.35">
      <c r="A70" s="192"/>
      <c r="C70" s="222"/>
      <c r="D70" s="52"/>
      <c r="E70" s="231"/>
      <c r="F70" s="31" t="s">
        <v>258</v>
      </c>
      <c r="G70" s="27" t="s">
        <v>155</v>
      </c>
      <c r="H70" s="59">
        <v>368</v>
      </c>
      <c r="I70" s="59">
        <v>27994</v>
      </c>
      <c r="J70" s="129">
        <v>17292</v>
      </c>
    </row>
    <row r="71" spans="1:11" x14ac:dyDescent="0.3">
      <c r="C71" s="171"/>
      <c r="D71" s="171"/>
      <c r="J71" s="133"/>
    </row>
    <row r="72" spans="1:11" x14ac:dyDescent="0.3">
      <c r="C72" s="171"/>
      <c r="D72" s="171"/>
      <c r="J72" s="133"/>
    </row>
    <row r="73" spans="1:11" ht="27" thickBot="1" x14ac:dyDescent="0.35">
      <c r="A73" s="192"/>
      <c r="C73" s="170" t="s">
        <v>364</v>
      </c>
      <c r="D73" s="170"/>
      <c r="J73" s="156"/>
      <c r="K73" s="90"/>
    </row>
    <row r="74" spans="1:11" ht="17.25" thickBot="1" x14ac:dyDescent="0.35">
      <c r="A74" s="192"/>
      <c r="C74" s="195" t="s">
        <v>13</v>
      </c>
      <c r="D74" s="195"/>
      <c r="E74" s="195"/>
      <c r="F74" s="23"/>
      <c r="G74" s="23" t="s">
        <v>14</v>
      </c>
      <c r="H74" s="23">
        <v>2022</v>
      </c>
      <c r="I74" s="23">
        <v>2023</v>
      </c>
      <c r="J74" s="134">
        <v>2024</v>
      </c>
    </row>
    <row r="75" spans="1:11" ht="17.25" thickBot="1" x14ac:dyDescent="0.35">
      <c r="A75" s="192"/>
      <c r="C75" s="227" t="s">
        <v>262</v>
      </c>
      <c r="D75" s="228"/>
      <c r="E75" s="179"/>
      <c r="F75" s="103"/>
      <c r="G75" s="27" t="s">
        <v>135</v>
      </c>
      <c r="H75" s="64">
        <v>36</v>
      </c>
      <c r="I75" s="64">
        <v>67</v>
      </c>
      <c r="J75" s="157">
        <v>48</v>
      </c>
    </row>
    <row r="76" spans="1:11" ht="17.25" thickBot="1" x14ac:dyDescent="0.35">
      <c r="A76" s="192"/>
      <c r="C76" s="228" t="s">
        <v>263</v>
      </c>
      <c r="D76" s="228"/>
      <c r="E76" s="104"/>
      <c r="F76" s="104"/>
      <c r="G76" s="27" t="s">
        <v>135</v>
      </c>
      <c r="H76" s="59">
        <v>0</v>
      </c>
      <c r="I76" s="59">
        <v>5</v>
      </c>
      <c r="J76" s="158">
        <v>0</v>
      </c>
    </row>
    <row r="77" spans="1:11" ht="17.25" thickBot="1" x14ac:dyDescent="0.35">
      <c r="A77" s="192"/>
      <c r="C77" s="227" t="s">
        <v>264</v>
      </c>
      <c r="D77" s="228"/>
      <c r="E77" s="179"/>
      <c r="F77" s="103"/>
      <c r="G77" s="49" t="s">
        <v>135</v>
      </c>
      <c r="H77" s="64">
        <v>36</v>
      </c>
      <c r="I77" s="64">
        <v>62</v>
      </c>
      <c r="J77" s="157">
        <v>48</v>
      </c>
    </row>
    <row r="78" spans="1:11" x14ac:dyDescent="0.3">
      <c r="C78" s="171"/>
      <c r="D78" s="171"/>
      <c r="J78" s="133"/>
    </row>
    <row r="79" spans="1:11" x14ac:dyDescent="0.3">
      <c r="C79" s="171"/>
      <c r="D79" s="171"/>
      <c r="J79" s="133"/>
    </row>
    <row r="80" spans="1:11" ht="27" thickBot="1" x14ac:dyDescent="0.35">
      <c r="A80" s="192"/>
      <c r="C80" s="169" t="s">
        <v>144</v>
      </c>
      <c r="D80" s="169"/>
    </row>
    <row r="81" spans="1:10" ht="17.25" thickBot="1" x14ac:dyDescent="0.35">
      <c r="A81" s="192"/>
      <c r="C81" s="195" t="s">
        <v>13</v>
      </c>
      <c r="D81" s="195"/>
      <c r="E81" s="195"/>
      <c r="F81" s="23"/>
      <c r="G81" s="23" t="s">
        <v>14</v>
      </c>
      <c r="H81" s="23">
        <v>2022</v>
      </c>
      <c r="I81" s="23">
        <v>2023</v>
      </c>
      <c r="J81" s="23">
        <v>2024</v>
      </c>
    </row>
    <row r="82" spans="1:10" ht="17.25" thickBot="1" x14ac:dyDescent="0.35">
      <c r="A82" s="192"/>
      <c r="C82" s="194" t="s">
        <v>154</v>
      </c>
      <c r="D82" s="194"/>
      <c r="E82" s="36"/>
      <c r="F82" s="76"/>
      <c r="G82" s="77" t="s">
        <v>155</v>
      </c>
      <c r="H82" s="78">
        <v>69656</v>
      </c>
      <c r="I82" s="78">
        <v>66418</v>
      </c>
      <c r="J82" s="128">
        <v>60792</v>
      </c>
    </row>
    <row r="83" spans="1:10" ht="17.25" thickBot="1" x14ac:dyDescent="0.35">
      <c r="A83" s="192"/>
      <c r="C83" s="196" t="s">
        <v>17</v>
      </c>
      <c r="D83" s="196"/>
      <c r="E83" s="36" t="s">
        <v>156</v>
      </c>
      <c r="F83" s="76"/>
      <c r="G83" s="79" t="s">
        <v>157</v>
      </c>
      <c r="H83" s="59">
        <v>24761</v>
      </c>
      <c r="I83" s="59">
        <v>23222</v>
      </c>
      <c r="J83" s="129">
        <v>21456</v>
      </c>
    </row>
    <row r="84" spans="1:10" ht="17.25" thickBot="1" x14ac:dyDescent="0.35">
      <c r="A84" s="192"/>
      <c r="C84" s="198"/>
      <c r="D84" s="198"/>
      <c r="E84" s="36" t="s">
        <v>158</v>
      </c>
      <c r="F84" s="76"/>
      <c r="G84" s="79" t="s">
        <v>157</v>
      </c>
      <c r="H84" s="59">
        <v>4805</v>
      </c>
      <c r="I84" s="59">
        <v>4570</v>
      </c>
      <c r="J84" s="129">
        <v>3690</v>
      </c>
    </row>
    <row r="85" spans="1:10" ht="17.25" thickBot="1" x14ac:dyDescent="0.35">
      <c r="A85" s="192"/>
      <c r="C85" s="197"/>
      <c r="D85" s="197"/>
      <c r="E85" s="36" t="s">
        <v>70</v>
      </c>
      <c r="F85" s="76"/>
      <c r="G85" s="79" t="s">
        <v>157</v>
      </c>
      <c r="H85" s="66">
        <v>29566</v>
      </c>
      <c r="I85" s="66">
        <v>27792</v>
      </c>
      <c r="J85" s="132">
        <v>25146</v>
      </c>
    </row>
    <row r="86" spans="1:10" ht="17.25" thickBot="1" x14ac:dyDescent="0.35">
      <c r="A86" s="192"/>
      <c r="C86" s="196" t="s">
        <v>19</v>
      </c>
      <c r="D86" s="196"/>
      <c r="E86" s="36" t="s">
        <v>156</v>
      </c>
      <c r="F86" s="76"/>
      <c r="G86" s="79" t="s">
        <v>157</v>
      </c>
      <c r="H86" s="59">
        <v>24222</v>
      </c>
      <c r="I86" s="59">
        <v>23042</v>
      </c>
      <c r="J86" s="129">
        <v>21530</v>
      </c>
    </row>
    <row r="87" spans="1:10" ht="17.25" thickBot="1" x14ac:dyDescent="0.35">
      <c r="A87" s="192"/>
      <c r="C87" s="198"/>
      <c r="D87" s="198"/>
      <c r="E87" s="36" t="s">
        <v>158</v>
      </c>
      <c r="F87" s="76"/>
      <c r="G87" s="79" t="s">
        <v>157</v>
      </c>
      <c r="H87" s="59">
        <v>15868</v>
      </c>
      <c r="I87" s="59">
        <v>15584</v>
      </c>
      <c r="J87" s="129">
        <v>14116</v>
      </c>
    </row>
    <row r="88" spans="1:10" ht="17.25" thickBot="1" x14ac:dyDescent="0.35">
      <c r="A88" s="192"/>
      <c r="C88" s="197"/>
      <c r="D88" s="197"/>
      <c r="E88" s="36" t="s">
        <v>70</v>
      </c>
      <c r="F88" s="76"/>
      <c r="G88" s="79" t="s">
        <v>157</v>
      </c>
      <c r="H88" s="59">
        <v>40090</v>
      </c>
      <c r="I88" s="59">
        <v>38626</v>
      </c>
      <c r="J88" s="129">
        <v>35646</v>
      </c>
    </row>
    <row r="89" spans="1:10" ht="17.25" thickBot="1" x14ac:dyDescent="0.35">
      <c r="A89" s="192"/>
      <c r="C89" s="196" t="s">
        <v>159</v>
      </c>
      <c r="D89" s="196"/>
      <c r="E89" s="36" t="s">
        <v>160</v>
      </c>
      <c r="F89" s="76"/>
      <c r="G89" s="79" t="s">
        <v>157</v>
      </c>
      <c r="H89" s="59" t="s">
        <v>43</v>
      </c>
      <c r="I89" s="59">
        <v>66329</v>
      </c>
      <c r="J89" s="129">
        <v>60707</v>
      </c>
    </row>
    <row r="90" spans="1:10" ht="17.25" thickBot="1" x14ac:dyDescent="0.35">
      <c r="A90" s="192"/>
      <c r="C90" s="198"/>
      <c r="D90" s="198"/>
      <c r="E90" s="36" t="s">
        <v>161</v>
      </c>
      <c r="F90" s="76"/>
      <c r="G90" s="79" t="s">
        <v>157</v>
      </c>
      <c r="H90" s="59" t="s">
        <v>43</v>
      </c>
      <c r="I90" s="59">
        <v>75</v>
      </c>
      <c r="J90" s="129">
        <v>71</v>
      </c>
    </row>
    <row r="91" spans="1:10" ht="17.25" thickBot="1" x14ac:dyDescent="0.35">
      <c r="A91" s="192"/>
      <c r="C91" s="197"/>
      <c r="D91" s="197"/>
      <c r="E91" s="36" t="s">
        <v>162</v>
      </c>
      <c r="F91" s="76"/>
      <c r="G91" s="79" t="s">
        <v>157</v>
      </c>
      <c r="H91" s="59" t="s">
        <v>43</v>
      </c>
      <c r="I91" s="80">
        <v>14</v>
      </c>
      <c r="J91" s="129">
        <v>14</v>
      </c>
    </row>
    <row r="92" spans="1:10" ht="17.25" thickBot="1" x14ac:dyDescent="0.35">
      <c r="A92" s="192"/>
      <c r="C92" s="196" t="s">
        <v>163</v>
      </c>
      <c r="D92" s="196"/>
      <c r="E92" s="199" t="s">
        <v>164</v>
      </c>
      <c r="F92" s="76" t="s">
        <v>165</v>
      </c>
      <c r="G92" s="79" t="s">
        <v>72</v>
      </c>
      <c r="H92" s="47">
        <v>43.452107499712874</v>
      </c>
      <c r="I92" s="47">
        <v>43.059110482098227</v>
      </c>
      <c r="J92" s="130">
        <v>41.4</v>
      </c>
    </row>
    <row r="93" spans="1:10" ht="17.25" thickBot="1" x14ac:dyDescent="0.35">
      <c r="A93" s="192"/>
      <c r="C93" s="198"/>
      <c r="D93" s="198"/>
      <c r="E93" s="201"/>
      <c r="F93" s="81" t="s">
        <v>166</v>
      </c>
      <c r="G93" s="79" t="s">
        <v>72</v>
      </c>
      <c r="H93" s="47">
        <v>50.396729983169031</v>
      </c>
      <c r="I93" s="47">
        <v>48</v>
      </c>
      <c r="J93" s="130">
        <v>47.5</v>
      </c>
    </row>
    <row r="94" spans="1:10" ht="17.25" thickBot="1" x14ac:dyDescent="0.35">
      <c r="A94" s="192"/>
      <c r="C94" s="198"/>
      <c r="D94" s="198"/>
      <c r="E94" s="199" t="s">
        <v>167</v>
      </c>
      <c r="F94" s="76" t="s">
        <v>165</v>
      </c>
      <c r="G94" s="79" t="s">
        <v>72</v>
      </c>
      <c r="H94" s="47">
        <v>29.430343401860569</v>
      </c>
      <c r="I94" s="47">
        <v>25.392212954319611</v>
      </c>
      <c r="J94" s="130">
        <v>27.200000000000003</v>
      </c>
    </row>
    <row r="95" spans="1:10" ht="17.25" thickBot="1" x14ac:dyDescent="0.35">
      <c r="A95" s="192"/>
      <c r="C95" s="198"/>
      <c r="D95" s="198"/>
      <c r="E95" s="201"/>
      <c r="F95" s="81" t="s">
        <v>166</v>
      </c>
      <c r="G95" s="79" t="s">
        <v>72</v>
      </c>
      <c r="H95" s="47">
        <v>27.097860062515029</v>
      </c>
      <c r="I95" s="47">
        <v>26.1</v>
      </c>
      <c r="J95" s="130">
        <v>24.9</v>
      </c>
    </row>
    <row r="96" spans="1:10" ht="17.25" thickBot="1" x14ac:dyDescent="0.35">
      <c r="A96" s="192"/>
      <c r="C96" s="198"/>
      <c r="D96" s="198"/>
      <c r="E96" s="199" t="s">
        <v>168</v>
      </c>
      <c r="F96" s="76" t="s">
        <v>165</v>
      </c>
      <c r="G96" s="79" t="s">
        <v>72</v>
      </c>
      <c r="H96" s="47">
        <v>26.729929941426438</v>
      </c>
      <c r="I96" s="47">
        <v>31.161733265078745</v>
      </c>
      <c r="J96" s="130">
        <v>30.8</v>
      </c>
    </row>
    <row r="97" spans="1:10" ht="17.25" thickBot="1" x14ac:dyDescent="0.35">
      <c r="A97" s="192"/>
      <c r="C97" s="198"/>
      <c r="D97" s="198"/>
      <c r="E97" s="201"/>
      <c r="F97" s="81" t="s">
        <v>166</v>
      </c>
      <c r="G97" s="79" t="s">
        <v>72</v>
      </c>
      <c r="H97" s="47">
        <v>21.591728780956963</v>
      </c>
      <c r="I97" s="47">
        <v>25</v>
      </c>
      <c r="J97" s="130">
        <v>26.700000000000003</v>
      </c>
    </row>
    <row r="98" spans="1:10" ht="17.25" thickBot="1" x14ac:dyDescent="0.35">
      <c r="A98" s="192"/>
      <c r="C98" s="198"/>
      <c r="D98" s="198"/>
      <c r="E98" s="199" t="s">
        <v>20</v>
      </c>
      <c r="F98" s="76" t="s">
        <v>165</v>
      </c>
      <c r="G98" s="79" t="s">
        <v>72</v>
      </c>
      <c r="H98" s="47">
        <v>0.38761915700011484</v>
      </c>
      <c r="I98" s="47">
        <v>0.38694329850341774</v>
      </c>
      <c r="J98" s="130">
        <v>0.6</v>
      </c>
    </row>
    <row r="99" spans="1:10" ht="17.25" thickBot="1" x14ac:dyDescent="0.35">
      <c r="A99" s="192"/>
      <c r="C99" s="197"/>
      <c r="D99" s="197"/>
      <c r="E99" s="201"/>
      <c r="F99" s="81" t="s">
        <v>166</v>
      </c>
      <c r="G99" s="79" t="s">
        <v>72</v>
      </c>
      <c r="H99" s="47">
        <v>0.91368117335898047</v>
      </c>
      <c r="I99" s="47">
        <v>0.89999999999999991</v>
      </c>
      <c r="J99" s="130">
        <v>0.89999999999999991</v>
      </c>
    </row>
    <row r="100" spans="1:10" ht="17.25" thickBot="1" x14ac:dyDescent="0.35">
      <c r="A100" s="192"/>
      <c r="C100" s="196" t="s">
        <v>169</v>
      </c>
      <c r="D100" s="196"/>
      <c r="E100" s="36" t="s">
        <v>170</v>
      </c>
      <c r="F100" s="76"/>
      <c r="G100" s="79" t="s">
        <v>72</v>
      </c>
      <c r="H100" s="47">
        <v>46.241529803606298</v>
      </c>
      <c r="I100" s="47">
        <v>42.87542533650516</v>
      </c>
      <c r="J100" s="130">
        <v>41.9</v>
      </c>
    </row>
    <row r="101" spans="1:10" ht="17.25" thickBot="1" x14ac:dyDescent="0.35">
      <c r="A101" s="192"/>
      <c r="C101" s="198"/>
      <c r="D101" s="198"/>
      <c r="E101" s="36" t="s">
        <v>171</v>
      </c>
      <c r="F101" s="76"/>
      <c r="G101" s="79" t="s">
        <v>72</v>
      </c>
      <c r="H101" s="47">
        <v>49.101297806362695</v>
      </c>
      <c r="I101" s="47">
        <v>51.973862507151679</v>
      </c>
      <c r="J101" s="130">
        <v>55.600000000000009</v>
      </c>
    </row>
    <row r="102" spans="1:10" ht="17.25" thickBot="1" x14ac:dyDescent="0.35">
      <c r="A102" s="192"/>
      <c r="C102" s="198"/>
      <c r="D102" s="198"/>
      <c r="E102" s="36" t="s">
        <v>172</v>
      </c>
      <c r="F102" s="76"/>
      <c r="G102" s="79" t="s">
        <v>72</v>
      </c>
      <c r="H102" s="47">
        <v>1.9122545078672333</v>
      </c>
      <c r="I102" s="47">
        <v>2.2328284501189439</v>
      </c>
      <c r="J102" s="130">
        <v>2.5</v>
      </c>
    </row>
    <row r="103" spans="1:10" ht="17.25" thickBot="1" x14ac:dyDescent="0.35">
      <c r="A103" s="192"/>
      <c r="C103" s="197"/>
      <c r="D103" s="197"/>
      <c r="E103" s="36" t="s">
        <v>20</v>
      </c>
      <c r="F103" s="76"/>
      <c r="G103" s="79" t="s">
        <v>72</v>
      </c>
      <c r="H103" s="47">
        <v>2.7449178821637763</v>
      </c>
      <c r="I103" s="47">
        <v>2.9178837062242162</v>
      </c>
      <c r="J103" s="130">
        <v>0</v>
      </c>
    </row>
    <row r="104" spans="1:10" ht="17.25" thickBot="1" x14ac:dyDescent="0.35">
      <c r="A104" s="192"/>
      <c r="C104" s="39" t="s">
        <v>31</v>
      </c>
      <c r="D104" s="39"/>
      <c r="E104" s="36"/>
      <c r="F104" s="76"/>
      <c r="G104" s="79" t="s">
        <v>32</v>
      </c>
      <c r="H104" s="40">
        <v>100</v>
      </c>
      <c r="I104" s="40">
        <v>100</v>
      </c>
      <c r="J104" s="129">
        <v>100</v>
      </c>
    </row>
    <row r="105" spans="1:10" x14ac:dyDescent="0.3">
      <c r="C105" s="41"/>
      <c r="D105" s="41"/>
      <c r="J105" s="133"/>
    </row>
    <row r="106" spans="1:10" x14ac:dyDescent="0.3">
      <c r="C106" s="41"/>
      <c r="D106" s="41"/>
      <c r="J106" s="133"/>
    </row>
    <row r="107" spans="1:10" ht="27" thickBot="1" x14ac:dyDescent="0.35">
      <c r="A107" s="192"/>
      <c r="C107" s="169" t="s">
        <v>381</v>
      </c>
      <c r="D107" s="169"/>
      <c r="J107" s="133"/>
    </row>
    <row r="108" spans="1:10" ht="17.25" thickBot="1" x14ac:dyDescent="0.35">
      <c r="A108" s="192"/>
      <c r="C108" s="195" t="s">
        <v>13</v>
      </c>
      <c r="D108" s="195"/>
      <c r="E108" s="195"/>
      <c r="F108" s="23"/>
      <c r="G108" s="23" t="s">
        <v>14</v>
      </c>
      <c r="H108" s="23">
        <v>2022</v>
      </c>
      <c r="I108" s="23">
        <v>2023</v>
      </c>
      <c r="J108" s="134">
        <v>2024</v>
      </c>
    </row>
    <row r="109" spans="1:10" ht="17.25" thickBot="1" x14ac:dyDescent="0.35">
      <c r="A109" s="192"/>
      <c r="C109" s="220" t="s">
        <v>173</v>
      </c>
      <c r="D109" s="224"/>
      <c r="E109" s="45" t="s">
        <v>174</v>
      </c>
      <c r="F109" s="48"/>
      <c r="G109" s="49" t="s">
        <v>72</v>
      </c>
      <c r="H109" s="28">
        <v>70.321293212357872</v>
      </c>
      <c r="I109" s="50">
        <v>69.655816194405134</v>
      </c>
      <c r="J109" s="135">
        <v>71</v>
      </c>
    </row>
    <row r="110" spans="1:10" ht="17.25" thickBot="1" x14ac:dyDescent="0.35">
      <c r="A110" s="192"/>
      <c r="C110" s="222"/>
      <c r="D110" s="225"/>
      <c r="E110" s="45" t="s">
        <v>175</v>
      </c>
      <c r="F110" s="48"/>
      <c r="G110" s="49" t="s">
        <v>72</v>
      </c>
      <c r="H110" s="28">
        <v>29.678706787642128</v>
      </c>
      <c r="I110" s="50">
        <v>30.34418380559487</v>
      </c>
      <c r="J110" s="135">
        <v>28.999999999999996</v>
      </c>
    </row>
    <row r="111" spans="1:10" ht="17.25" thickBot="1" x14ac:dyDescent="0.35">
      <c r="A111" s="192"/>
      <c r="C111" s="39" t="s">
        <v>176</v>
      </c>
      <c r="D111" s="39"/>
      <c r="E111" s="36"/>
      <c r="F111" s="76"/>
      <c r="G111" s="82" t="s">
        <v>32</v>
      </c>
      <c r="H111" s="47">
        <v>11.637412839624909</v>
      </c>
      <c r="I111" s="47">
        <v>11.851126346718903</v>
      </c>
      <c r="J111" s="130">
        <v>12.4</v>
      </c>
    </row>
    <row r="112" spans="1:10" ht="17.25" thickBot="1" x14ac:dyDescent="0.35">
      <c r="A112" s="192"/>
      <c r="C112" s="39" t="s">
        <v>177</v>
      </c>
      <c r="D112" s="39"/>
      <c r="E112" s="36"/>
      <c r="F112" s="76"/>
      <c r="G112" s="79" t="s">
        <v>32</v>
      </c>
      <c r="H112" s="47">
        <v>15.355153203342621</v>
      </c>
      <c r="I112" s="47">
        <v>15.708274894810659</v>
      </c>
      <c r="J112" s="130">
        <v>15.9</v>
      </c>
    </row>
    <row r="113" spans="1:11" ht="17.25" thickBot="1" x14ac:dyDescent="0.35">
      <c r="A113" s="192"/>
      <c r="C113" s="39" t="s">
        <v>178</v>
      </c>
      <c r="D113" s="39"/>
      <c r="E113" s="36"/>
      <c r="F113" s="76"/>
      <c r="G113" s="79" t="s">
        <v>32</v>
      </c>
      <c r="H113" s="47">
        <v>5.7142857142857144</v>
      </c>
      <c r="I113" s="47">
        <v>6.666666666666667</v>
      </c>
      <c r="J113" s="130">
        <v>4</v>
      </c>
    </row>
    <row r="114" spans="1:11" ht="17.25" thickBot="1" x14ac:dyDescent="0.35">
      <c r="A114" s="192"/>
      <c r="C114" s="39" t="s">
        <v>179</v>
      </c>
      <c r="D114" s="39"/>
      <c r="E114" s="36"/>
      <c r="F114" s="76"/>
      <c r="G114" s="79" t="s">
        <v>32</v>
      </c>
      <c r="H114" s="47">
        <v>9.9380554807433334</v>
      </c>
      <c r="I114" s="47">
        <v>9.8988241728192516</v>
      </c>
      <c r="J114" s="130">
        <v>12.7</v>
      </c>
    </row>
    <row r="115" spans="1:11" ht="17.25" thickBot="1" x14ac:dyDescent="0.35">
      <c r="A115" s="192"/>
      <c r="C115" s="39" t="s">
        <v>180</v>
      </c>
      <c r="D115" s="39"/>
      <c r="E115" s="36"/>
      <c r="F115" s="76"/>
      <c r="G115" s="79" t="s">
        <v>32</v>
      </c>
      <c r="H115" s="47">
        <v>27.982926345046653</v>
      </c>
      <c r="I115" s="47">
        <v>28.340845309975336</v>
      </c>
      <c r="J115" s="130">
        <v>29.5</v>
      </c>
    </row>
    <row r="116" spans="1:11" ht="17.25" thickBot="1" x14ac:dyDescent="0.35">
      <c r="A116" s="192"/>
      <c r="C116" s="39" t="s">
        <v>31</v>
      </c>
      <c r="D116" s="39"/>
      <c r="E116" s="36"/>
      <c r="F116" s="76"/>
      <c r="G116" s="79" t="s">
        <v>32</v>
      </c>
      <c r="H116" s="40">
        <v>100</v>
      </c>
      <c r="I116" s="40">
        <v>100</v>
      </c>
      <c r="J116" s="129">
        <v>100</v>
      </c>
    </row>
    <row r="117" spans="1:11" x14ac:dyDescent="0.3">
      <c r="A117" s="192"/>
      <c r="C117" s="171" t="s">
        <v>384</v>
      </c>
      <c r="D117" s="171"/>
      <c r="J117" s="133"/>
    </row>
    <row r="118" spans="1:11" x14ac:dyDescent="0.3">
      <c r="C118" s="41"/>
      <c r="D118" s="41"/>
      <c r="J118" s="133"/>
    </row>
    <row r="119" spans="1:11" x14ac:dyDescent="0.3">
      <c r="C119" s="41"/>
      <c r="D119" s="41"/>
      <c r="J119" s="133"/>
    </row>
    <row r="120" spans="1:11" ht="27" thickBot="1" x14ac:dyDescent="0.35">
      <c r="A120" s="192"/>
      <c r="C120" s="169" t="s">
        <v>145</v>
      </c>
      <c r="D120" s="169"/>
      <c r="J120" s="133"/>
    </row>
    <row r="121" spans="1:11" ht="17.25" thickBot="1" x14ac:dyDescent="0.35">
      <c r="A121" s="192"/>
      <c r="C121" s="195" t="s">
        <v>13</v>
      </c>
      <c r="D121" s="195"/>
      <c r="E121" s="195"/>
      <c r="F121" s="23"/>
      <c r="G121" s="23" t="s">
        <v>14</v>
      </c>
      <c r="H121" s="23">
        <v>2022</v>
      </c>
      <c r="I121" s="23">
        <v>2023</v>
      </c>
      <c r="J121" s="134">
        <v>2024</v>
      </c>
    </row>
    <row r="122" spans="1:11" ht="17.25" thickBot="1" x14ac:dyDescent="0.35">
      <c r="A122" s="192"/>
      <c r="C122" s="39" t="s">
        <v>181</v>
      </c>
      <c r="D122" s="39"/>
      <c r="E122" s="36"/>
      <c r="F122" s="76"/>
      <c r="G122" s="77" t="s">
        <v>155</v>
      </c>
      <c r="H122" s="78">
        <f>SUM(H123:H124)</f>
        <v>30716</v>
      </c>
      <c r="I122" s="78">
        <f>SUM(I123:I124)</f>
        <v>13808</v>
      </c>
      <c r="J122" s="128">
        <f>SUM(J123:J124)</f>
        <v>10601</v>
      </c>
    </row>
    <row r="123" spans="1:11" ht="17.25" thickBot="1" x14ac:dyDescent="0.35">
      <c r="A123" s="192"/>
      <c r="C123" s="24" t="s">
        <v>182</v>
      </c>
      <c r="D123" s="24"/>
      <c r="E123" s="25"/>
      <c r="F123" s="76"/>
      <c r="G123" s="79" t="s">
        <v>155</v>
      </c>
      <c r="H123" s="59">
        <v>3822</v>
      </c>
      <c r="I123" s="59">
        <v>890</v>
      </c>
      <c r="J123" s="129">
        <v>554</v>
      </c>
      <c r="K123" s="83"/>
    </row>
    <row r="124" spans="1:11" ht="17.25" thickBot="1" x14ac:dyDescent="0.35">
      <c r="A124" s="192"/>
      <c r="C124" s="24" t="s">
        <v>183</v>
      </c>
      <c r="D124" s="24"/>
      <c r="E124" s="25"/>
      <c r="F124" s="84"/>
      <c r="G124" s="27" t="s">
        <v>155</v>
      </c>
      <c r="H124" s="59">
        <v>26894</v>
      </c>
      <c r="I124" s="59">
        <v>12918</v>
      </c>
      <c r="J124" s="129">
        <v>10047</v>
      </c>
    </row>
    <row r="125" spans="1:11" ht="17.25" thickBot="1" x14ac:dyDescent="0.35">
      <c r="A125" s="192"/>
      <c r="C125" s="196" t="s">
        <v>184</v>
      </c>
      <c r="D125" s="24"/>
      <c r="E125" s="25" t="s">
        <v>156</v>
      </c>
      <c r="F125" s="84"/>
      <c r="G125" s="27" t="s">
        <v>155</v>
      </c>
      <c r="H125" s="59">
        <v>21605</v>
      </c>
      <c r="I125" s="59">
        <v>8728</v>
      </c>
      <c r="J125" s="129">
        <v>7007</v>
      </c>
    </row>
    <row r="126" spans="1:11" ht="17.25" thickBot="1" x14ac:dyDescent="0.35">
      <c r="A126" s="192"/>
      <c r="C126" s="198"/>
      <c r="D126" s="29"/>
      <c r="E126" s="25" t="s">
        <v>158</v>
      </c>
      <c r="F126" s="84"/>
      <c r="G126" s="27" t="s">
        <v>155</v>
      </c>
      <c r="H126" s="59">
        <v>9111</v>
      </c>
      <c r="I126" s="59">
        <v>5080</v>
      </c>
      <c r="J126" s="129">
        <v>3594</v>
      </c>
    </row>
    <row r="127" spans="1:11" ht="17.25" thickBot="1" x14ac:dyDescent="0.35">
      <c r="A127" s="192"/>
      <c r="C127" s="196" t="s">
        <v>185</v>
      </c>
      <c r="D127" s="24"/>
      <c r="E127" s="25" t="s">
        <v>186</v>
      </c>
      <c r="F127" s="84"/>
      <c r="G127" s="27" t="s">
        <v>155</v>
      </c>
      <c r="H127" s="59">
        <v>25215</v>
      </c>
      <c r="I127" s="59">
        <v>11965</v>
      </c>
      <c r="J127" s="129">
        <v>9272</v>
      </c>
    </row>
    <row r="128" spans="1:11" ht="17.25" thickBot="1" x14ac:dyDescent="0.35">
      <c r="A128" s="192"/>
      <c r="C128" s="198"/>
      <c r="D128" s="29"/>
      <c r="E128" s="25" t="s">
        <v>187</v>
      </c>
      <c r="F128" s="127"/>
      <c r="G128" s="27" t="s">
        <v>155</v>
      </c>
      <c r="H128" s="59">
        <v>5501</v>
      </c>
      <c r="I128" s="59">
        <v>1843</v>
      </c>
      <c r="J128" s="129">
        <v>1329</v>
      </c>
    </row>
    <row r="129" spans="1:11" ht="17.25" thickBot="1" x14ac:dyDescent="0.35">
      <c r="A129" s="192"/>
      <c r="C129" s="39" t="s">
        <v>340</v>
      </c>
      <c r="D129" s="39"/>
      <c r="E129" s="36"/>
      <c r="F129" s="84"/>
      <c r="G129" s="27" t="s">
        <v>32</v>
      </c>
      <c r="H129" s="47">
        <v>33.090351045463265</v>
      </c>
      <c r="I129" s="47">
        <v>27.900000000000002</v>
      </c>
      <c r="J129" s="130">
        <v>35.700000000000003</v>
      </c>
    </row>
    <row r="130" spans="1:11" ht="17.25" thickBot="1" x14ac:dyDescent="0.35">
      <c r="A130" s="192"/>
      <c r="C130" s="57" t="s">
        <v>341</v>
      </c>
      <c r="D130" s="57"/>
      <c r="E130" s="30"/>
      <c r="F130" s="58"/>
      <c r="G130" s="27" t="s">
        <v>188</v>
      </c>
      <c r="H130" s="59">
        <v>907847.61838825815</v>
      </c>
      <c r="I130" s="59">
        <v>3158906.7524115755</v>
      </c>
      <c r="J130" s="129">
        <v>4807523</v>
      </c>
    </row>
    <row r="131" spans="1:11" ht="17.25" thickBot="1" x14ac:dyDescent="0.35">
      <c r="A131" s="192"/>
      <c r="C131" s="57" t="s">
        <v>189</v>
      </c>
      <c r="D131" s="57"/>
      <c r="E131" s="30"/>
      <c r="F131" s="31"/>
      <c r="G131" s="27" t="s">
        <v>32</v>
      </c>
      <c r="H131" s="59">
        <v>100</v>
      </c>
      <c r="I131" s="59">
        <v>100</v>
      </c>
      <c r="J131" s="129">
        <v>100</v>
      </c>
    </row>
    <row r="132" spans="1:11" x14ac:dyDescent="0.3">
      <c r="A132" s="192"/>
      <c r="C132" s="171" t="s">
        <v>338</v>
      </c>
      <c r="D132" s="171"/>
      <c r="E132" s="53"/>
      <c r="F132" s="53"/>
      <c r="G132" s="54"/>
      <c r="H132" s="85"/>
      <c r="I132" s="85"/>
      <c r="J132" s="136"/>
    </row>
    <row r="133" spans="1:11" x14ac:dyDescent="0.3">
      <c r="A133" s="192"/>
      <c r="C133" s="171" t="s">
        <v>339</v>
      </c>
      <c r="D133" s="171"/>
      <c r="E133" s="53"/>
      <c r="F133" s="53"/>
      <c r="G133" s="54"/>
      <c r="H133" s="85"/>
      <c r="I133" s="85"/>
      <c r="J133" s="136"/>
      <c r="K133" s="87"/>
    </row>
    <row r="134" spans="1:11" x14ac:dyDescent="0.3">
      <c r="C134" s="171"/>
      <c r="D134" s="171"/>
      <c r="E134" s="53"/>
      <c r="F134" s="53"/>
      <c r="G134" s="54"/>
      <c r="H134" s="85"/>
      <c r="I134" s="85"/>
      <c r="J134" s="136"/>
    </row>
    <row r="135" spans="1:11" x14ac:dyDescent="0.3">
      <c r="C135" s="86"/>
      <c r="D135" s="86"/>
      <c r="E135" s="53"/>
      <c r="F135" s="53"/>
      <c r="G135" s="54"/>
      <c r="H135" s="85"/>
      <c r="I135" s="85"/>
      <c r="J135" s="136"/>
    </row>
    <row r="136" spans="1:11" x14ac:dyDescent="0.3">
      <c r="C136" s="41"/>
      <c r="D136" s="41"/>
      <c r="J136" s="133"/>
    </row>
    <row r="137" spans="1:11" ht="27" thickBot="1" x14ac:dyDescent="0.35">
      <c r="A137" s="191"/>
      <c r="C137" s="169" t="s">
        <v>146</v>
      </c>
      <c r="D137" s="169"/>
      <c r="J137" s="133"/>
    </row>
    <row r="138" spans="1:11" ht="17.25" thickBot="1" x14ac:dyDescent="0.35">
      <c r="A138" s="191"/>
      <c r="C138" s="195" t="s">
        <v>13</v>
      </c>
      <c r="D138" s="195"/>
      <c r="E138" s="195"/>
      <c r="F138" s="23"/>
      <c r="G138" s="23" t="s">
        <v>14</v>
      </c>
      <c r="H138" s="23">
        <v>2022</v>
      </c>
      <c r="I138" s="23">
        <v>2023</v>
      </c>
      <c r="J138" s="134">
        <v>2024</v>
      </c>
    </row>
    <row r="139" spans="1:11" ht="17.25" thickBot="1" x14ac:dyDescent="0.35">
      <c r="A139" s="191"/>
      <c r="C139" s="196" t="s">
        <v>190</v>
      </c>
      <c r="D139" s="196"/>
      <c r="E139" s="34" t="s">
        <v>82</v>
      </c>
      <c r="F139" s="44"/>
      <c r="G139" s="32" t="s">
        <v>32</v>
      </c>
      <c r="H139" s="88">
        <v>7.0624425700769322</v>
      </c>
      <c r="I139" s="88">
        <v>6.916790772930888</v>
      </c>
      <c r="J139" s="137">
        <v>10.5</v>
      </c>
    </row>
    <row r="140" spans="1:11" ht="17.25" thickBot="1" x14ac:dyDescent="0.35">
      <c r="A140" s="191"/>
      <c r="C140" s="198"/>
      <c r="D140" s="198"/>
      <c r="E140" s="199" t="s">
        <v>184</v>
      </c>
      <c r="F140" s="84" t="s">
        <v>156</v>
      </c>
      <c r="G140" s="27" t="s">
        <v>32</v>
      </c>
      <c r="H140" s="89">
        <v>6.8000000000000007</v>
      </c>
      <c r="I140" s="89">
        <v>6.8000000000000007</v>
      </c>
      <c r="J140" s="138">
        <v>8.4</v>
      </c>
    </row>
    <row r="141" spans="1:11" ht="17.25" thickBot="1" x14ac:dyDescent="0.35">
      <c r="A141" s="191"/>
      <c r="C141" s="198"/>
      <c r="D141" s="198"/>
      <c r="E141" s="201"/>
      <c r="F141" s="84" t="s">
        <v>158</v>
      </c>
      <c r="G141" s="27" t="s">
        <v>32</v>
      </c>
      <c r="H141" s="89">
        <v>8.2000000000000011</v>
      </c>
      <c r="I141" s="89">
        <v>7.3999999999999995</v>
      </c>
      <c r="J141" s="138">
        <v>21.9</v>
      </c>
    </row>
    <row r="142" spans="1:11" ht="17.25" thickBot="1" x14ac:dyDescent="0.35">
      <c r="A142" s="191"/>
      <c r="C142" s="198"/>
      <c r="D142" s="198"/>
      <c r="E142" s="199" t="s">
        <v>185</v>
      </c>
      <c r="F142" s="84" t="s">
        <v>186</v>
      </c>
      <c r="G142" s="27" t="s">
        <v>32</v>
      </c>
      <c r="H142" s="89">
        <v>22.900000000000002</v>
      </c>
      <c r="I142" s="89">
        <v>14.899999999999999</v>
      </c>
      <c r="J142" s="138">
        <v>18.899999999999999</v>
      </c>
    </row>
    <row r="143" spans="1:11" ht="17.25" thickBot="1" x14ac:dyDescent="0.35">
      <c r="A143" s="191"/>
      <c r="C143" s="197"/>
      <c r="D143" s="197"/>
      <c r="E143" s="201"/>
      <c r="F143" s="84" t="s">
        <v>187</v>
      </c>
      <c r="G143" s="27" t="s">
        <v>32</v>
      </c>
      <c r="H143" s="89">
        <v>3.4000000000000004</v>
      </c>
      <c r="I143" s="89">
        <v>5.0999999999999996</v>
      </c>
      <c r="J143" s="138">
        <v>9.4</v>
      </c>
    </row>
    <row r="144" spans="1:11" ht="17.25" thickBot="1" x14ac:dyDescent="0.35">
      <c r="A144" s="191"/>
      <c r="C144" s="196" t="s">
        <v>191</v>
      </c>
      <c r="D144" s="196"/>
      <c r="E144" s="34" t="s">
        <v>82</v>
      </c>
      <c r="F144" s="44"/>
      <c r="G144" s="32" t="s">
        <v>32</v>
      </c>
      <c r="H144" s="88">
        <v>5.0999999999999996</v>
      </c>
      <c r="I144" s="88">
        <v>3.1072892558598149</v>
      </c>
      <c r="J144" s="137">
        <v>2.4</v>
      </c>
    </row>
    <row r="145" spans="1:11" ht="17.25" thickBot="1" x14ac:dyDescent="0.35">
      <c r="A145" s="191"/>
      <c r="C145" s="198"/>
      <c r="D145" s="198"/>
      <c r="E145" s="199" t="s">
        <v>184</v>
      </c>
      <c r="F145" s="84" t="s">
        <v>156</v>
      </c>
      <c r="G145" s="27" t="s">
        <v>32</v>
      </c>
      <c r="H145" s="89">
        <v>5.0455900254653097</v>
      </c>
      <c r="I145" s="89">
        <v>2.970401025145474</v>
      </c>
      <c r="J145" s="138">
        <v>2.2000000000000002</v>
      </c>
    </row>
    <row r="146" spans="1:11" ht="17.25" thickBot="1" x14ac:dyDescent="0.35">
      <c r="A146" s="191"/>
      <c r="C146" s="198"/>
      <c r="D146" s="198"/>
      <c r="E146" s="201"/>
      <c r="F146" s="84" t="s">
        <v>158</v>
      </c>
      <c r="G146" s="27" t="s">
        <v>32</v>
      </c>
      <c r="H146" s="89">
        <v>5.10249612850731</v>
      </c>
      <c r="I146" s="89">
        <v>3.8034865293185414</v>
      </c>
      <c r="J146" s="138">
        <v>3.3</v>
      </c>
    </row>
    <row r="147" spans="1:11" ht="17.25" thickBot="1" x14ac:dyDescent="0.35">
      <c r="A147" s="191"/>
      <c r="C147" s="198"/>
      <c r="D147" s="198"/>
      <c r="E147" s="199" t="s">
        <v>185</v>
      </c>
      <c r="F147" s="84" t="s">
        <v>186</v>
      </c>
      <c r="G147" s="27" t="s">
        <v>32</v>
      </c>
      <c r="H147" s="89">
        <v>17.299999999999997</v>
      </c>
      <c r="I147" s="89">
        <v>8.6</v>
      </c>
      <c r="J147" s="138">
        <v>8.8000000000000007</v>
      </c>
    </row>
    <row r="148" spans="1:11" ht="17.25" thickBot="1" x14ac:dyDescent="0.35">
      <c r="A148" s="191"/>
      <c r="C148" s="197"/>
      <c r="D148" s="197"/>
      <c r="E148" s="201"/>
      <c r="F148" s="84" t="s">
        <v>187</v>
      </c>
      <c r="G148" s="27" t="s">
        <v>32</v>
      </c>
      <c r="H148" s="89">
        <v>2.1999999999999997</v>
      </c>
      <c r="I148" s="89">
        <v>1.9</v>
      </c>
      <c r="J148" s="138">
        <v>1.5</v>
      </c>
    </row>
    <row r="149" spans="1:11" ht="17.25" thickBot="1" x14ac:dyDescent="0.35">
      <c r="A149" s="191"/>
      <c r="C149" s="57" t="s">
        <v>192</v>
      </c>
      <c r="D149" s="57"/>
      <c r="E149" s="30"/>
      <c r="F149" s="31"/>
      <c r="G149" s="27" t="s">
        <v>108</v>
      </c>
      <c r="H149" s="89">
        <v>11.600669536107127</v>
      </c>
      <c r="I149" s="89">
        <v>12.732836787564766</v>
      </c>
      <c r="J149" s="138">
        <v>13.9</v>
      </c>
      <c r="K149" s="90"/>
    </row>
    <row r="150" spans="1:11" ht="17.25" thickBot="1" x14ac:dyDescent="0.35">
      <c r="A150" s="191"/>
      <c r="C150" s="57" t="s">
        <v>189</v>
      </c>
      <c r="D150" s="57"/>
      <c r="E150" s="30"/>
      <c r="F150" s="31"/>
      <c r="G150" s="27" t="s">
        <v>32</v>
      </c>
      <c r="H150" s="40">
        <v>100</v>
      </c>
      <c r="I150" s="40">
        <v>100</v>
      </c>
      <c r="J150" s="139">
        <v>100</v>
      </c>
    </row>
    <row r="151" spans="1:11" x14ac:dyDescent="0.3">
      <c r="A151" s="191"/>
      <c r="C151" s="171" t="s">
        <v>342</v>
      </c>
      <c r="D151" s="171"/>
      <c r="E151" s="53"/>
      <c r="F151" s="53"/>
      <c r="G151" s="54"/>
      <c r="H151" s="55"/>
      <c r="I151" s="55"/>
      <c r="J151" s="140"/>
    </row>
    <row r="152" spans="1:11" x14ac:dyDescent="0.3">
      <c r="A152" s="191"/>
      <c r="C152" s="171" t="s">
        <v>343</v>
      </c>
      <c r="D152" s="171"/>
      <c r="E152" s="53"/>
      <c r="F152" s="53"/>
      <c r="G152" s="54"/>
      <c r="H152" s="55"/>
      <c r="I152" s="55"/>
      <c r="J152" s="140"/>
    </row>
    <row r="153" spans="1:11" x14ac:dyDescent="0.3">
      <c r="C153" s="86"/>
      <c r="D153" s="86"/>
      <c r="E153" s="53"/>
      <c r="F153" s="53"/>
      <c r="G153" s="54"/>
      <c r="H153" s="55"/>
      <c r="I153" s="55"/>
      <c r="J153" s="140"/>
    </row>
    <row r="154" spans="1:11" x14ac:dyDescent="0.3">
      <c r="C154" s="86"/>
      <c r="D154" s="86"/>
      <c r="E154" s="53"/>
      <c r="F154" s="53"/>
      <c r="G154" s="54"/>
      <c r="H154" s="55"/>
      <c r="I154" s="55"/>
      <c r="J154" s="140"/>
    </row>
    <row r="155" spans="1:11" ht="27" thickBot="1" x14ac:dyDescent="0.35">
      <c r="A155" s="192"/>
      <c r="C155" s="169" t="s">
        <v>147</v>
      </c>
      <c r="D155" s="169"/>
      <c r="J155" s="133"/>
    </row>
    <row r="156" spans="1:11" ht="17.25" thickBot="1" x14ac:dyDescent="0.35">
      <c r="A156" s="192"/>
      <c r="C156" s="195" t="s">
        <v>13</v>
      </c>
      <c r="D156" s="195"/>
      <c r="E156" s="195"/>
      <c r="F156" s="23"/>
      <c r="G156" s="23" t="s">
        <v>14</v>
      </c>
      <c r="H156" s="23">
        <v>2022</v>
      </c>
      <c r="I156" s="23">
        <v>2023</v>
      </c>
      <c r="J156" s="134">
        <v>2024</v>
      </c>
    </row>
    <row r="157" spans="1:11" ht="17.25" thickBot="1" x14ac:dyDescent="0.35">
      <c r="A157" s="192"/>
      <c r="C157" s="39" t="s">
        <v>193</v>
      </c>
      <c r="D157" s="57"/>
      <c r="E157" s="30"/>
      <c r="F157" s="31"/>
      <c r="G157" s="49" t="s">
        <v>155</v>
      </c>
      <c r="H157" s="91">
        <v>27565</v>
      </c>
      <c r="I157" s="91">
        <v>26887</v>
      </c>
      <c r="J157" s="141">
        <v>25273</v>
      </c>
    </row>
    <row r="158" spans="1:11" ht="17.25" thickBot="1" x14ac:dyDescent="0.35">
      <c r="A158" s="192"/>
      <c r="C158" s="39" t="s">
        <v>194</v>
      </c>
      <c r="D158" s="57"/>
      <c r="E158" s="30"/>
      <c r="F158" s="31"/>
      <c r="G158" s="27" t="s">
        <v>32</v>
      </c>
      <c r="H158" s="70">
        <v>100</v>
      </c>
      <c r="I158" s="70">
        <v>100</v>
      </c>
      <c r="J158" s="142">
        <v>100</v>
      </c>
    </row>
    <row r="159" spans="1:11" ht="17.25" thickBot="1" x14ac:dyDescent="0.35">
      <c r="A159" s="192"/>
      <c r="C159" s="131" t="s">
        <v>189</v>
      </c>
      <c r="D159" s="131"/>
      <c r="E159" s="30"/>
      <c r="F159" s="31"/>
      <c r="G159" s="27" t="s">
        <v>32</v>
      </c>
      <c r="H159" s="40">
        <v>100</v>
      </c>
      <c r="I159" s="40">
        <v>100</v>
      </c>
      <c r="J159" s="139">
        <v>100</v>
      </c>
    </row>
    <row r="160" spans="1:11" x14ac:dyDescent="0.3">
      <c r="A160" s="192"/>
      <c r="C160" s="171" t="s">
        <v>195</v>
      </c>
      <c r="D160" s="171"/>
      <c r="E160" s="53"/>
      <c r="F160" s="53"/>
      <c r="G160" s="54"/>
      <c r="H160" s="55"/>
      <c r="I160" s="55"/>
      <c r="J160" s="140"/>
    </row>
    <row r="161" spans="1:13" x14ac:dyDescent="0.3">
      <c r="C161" s="41"/>
      <c r="D161" s="41"/>
      <c r="E161" s="53"/>
      <c r="F161" s="53"/>
      <c r="G161" s="54"/>
      <c r="H161" s="55"/>
      <c r="I161" s="55"/>
      <c r="J161" s="140"/>
    </row>
    <row r="162" spans="1:13" x14ac:dyDescent="0.3">
      <c r="H162" s="22"/>
      <c r="I162" s="22"/>
      <c r="J162" s="133"/>
    </row>
    <row r="163" spans="1:13" ht="27" thickBot="1" x14ac:dyDescent="0.35">
      <c r="A163" s="192"/>
      <c r="C163" s="172" t="s">
        <v>382</v>
      </c>
      <c r="D163" s="169"/>
      <c r="J163" s="133"/>
    </row>
    <row r="164" spans="1:13" ht="17.25" thickBot="1" x14ac:dyDescent="0.35">
      <c r="A164" s="192"/>
      <c r="C164" s="195" t="s">
        <v>13</v>
      </c>
      <c r="D164" s="195"/>
      <c r="E164" s="195"/>
      <c r="F164" s="23"/>
      <c r="G164" s="23" t="s">
        <v>14</v>
      </c>
      <c r="H164" s="23">
        <v>2022</v>
      </c>
      <c r="I164" s="23">
        <v>2023</v>
      </c>
      <c r="J164" s="134">
        <v>2024</v>
      </c>
    </row>
    <row r="165" spans="1:13" ht="17.25" thickBot="1" x14ac:dyDescent="0.35">
      <c r="A165" s="192"/>
      <c r="C165" s="39" t="s">
        <v>196</v>
      </c>
      <c r="D165" s="57"/>
      <c r="E165" s="30"/>
      <c r="F165" s="31"/>
      <c r="G165" s="62" t="s">
        <v>155</v>
      </c>
      <c r="H165" s="92">
        <v>79951</v>
      </c>
      <c r="I165" s="92">
        <v>70756</v>
      </c>
      <c r="J165" s="173">
        <v>76993</v>
      </c>
      <c r="K165" s="167"/>
      <c r="M165" s="168"/>
    </row>
    <row r="166" spans="1:13" ht="17.25" thickBot="1" x14ac:dyDescent="0.35">
      <c r="A166" s="192"/>
      <c r="C166" s="39" t="s">
        <v>197</v>
      </c>
      <c r="D166" s="57"/>
      <c r="E166" s="30"/>
      <c r="F166" s="31"/>
      <c r="G166" s="62" t="s">
        <v>198</v>
      </c>
      <c r="H166" s="92">
        <v>3406030</v>
      </c>
      <c r="I166" s="92">
        <v>2301365.1700000102</v>
      </c>
      <c r="J166" s="173">
        <v>2332827</v>
      </c>
      <c r="M166" s="168"/>
    </row>
    <row r="167" spans="1:13" ht="17.25" thickBot="1" x14ac:dyDescent="0.35">
      <c r="A167" s="192"/>
      <c r="C167" s="93" t="s">
        <v>199</v>
      </c>
      <c r="D167" s="93"/>
      <c r="E167" s="94"/>
      <c r="F167" s="26"/>
      <c r="G167" s="49" t="s">
        <v>198</v>
      </c>
      <c r="H167" s="75">
        <v>48.897869530263009</v>
      </c>
      <c r="I167" s="75">
        <v>34.649721009365088</v>
      </c>
      <c r="J167" s="143">
        <v>38.4</v>
      </c>
    </row>
    <row r="168" spans="1:13" ht="17.25" thickBot="1" x14ac:dyDescent="0.35">
      <c r="A168" s="192"/>
      <c r="C168" s="93" t="s">
        <v>200</v>
      </c>
      <c r="D168" s="93"/>
      <c r="E168" s="94"/>
      <c r="F168" s="26"/>
      <c r="G168" s="49" t="s">
        <v>141</v>
      </c>
      <c r="H168" s="75">
        <v>265.54865490912607</v>
      </c>
      <c r="I168" s="75">
        <v>179.85744378999999</v>
      </c>
      <c r="J168" s="143">
        <v>180.9</v>
      </c>
    </row>
    <row r="169" spans="1:13" ht="17.25" thickBot="1" x14ac:dyDescent="0.35">
      <c r="A169" s="192"/>
      <c r="C169" s="93" t="s">
        <v>201</v>
      </c>
      <c r="D169" s="93"/>
      <c r="E169" s="94"/>
      <c r="F169" s="26"/>
      <c r="G169" s="49" t="s">
        <v>188</v>
      </c>
      <c r="H169" s="91">
        <v>381228.68799403653</v>
      </c>
      <c r="I169" s="91">
        <v>270796.23565213627</v>
      </c>
      <c r="J169" s="141">
        <v>297584</v>
      </c>
      <c r="K169" s="90"/>
    </row>
    <row r="170" spans="1:13" ht="17.25" thickBot="1" x14ac:dyDescent="0.35">
      <c r="A170" s="192"/>
      <c r="C170" s="57" t="s">
        <v>189</v>
      </c>
      <c r="D170" s="57"/>
      <c r="E170" s="30"/>
      <c r="F170" s="31"/>
      <c r="G170" s="27" t="s">
        <v>32</v>
      </c>
      <c r="H170" s="40">
        <v>100</v>
      </c>
      <c r="I170" s="40">
        <v>100</v>
      </c>
      <c r="J170" s="139">
        <v>100</v>
      </c>
    </row>
    <row r="171" spans="1:13" x14ac:dyDescent="0.3">
      <c r="J171" s="133"/>
    </row>
    <row r="172" spans="1:13" x14ac:dyDescent="0.3">
      <c r="J172" s="133"/>
    </row>
    <row r="173" spans="1:13" ht="27" thickBot="1" x14ac:dyDescent="0.35">
      <c r="A173" s="192"/>
      <c r="C173" s="169" t="s">
        <v>148</v>
      </c>
      <c r="D173" s="169"/>
      <c r="J173" s="133"/>
    </row>
    <row r="174" spans="1:13" ht="17.25" thickBot="1" x14ac:dyDescent="0.35">
      <c r="A174" s="192"/>
      <c r="C174" s="195" t="s">
        <v>13</v>
      </c>
      <c r="D174" s="195"/>
      <c r="E174" s="195"/>
      <c r="F174" s="23"/>
      <c r="G174" s="23" t="s">
        <v>14</v>
      </c>
      <c r="H174" s="23">
        <v>2022</v>
      </c>
      <c r="I174" s="23">
        <v>2023</v>
      </c>
      <c r="J174" s="134">
        <v>2024</v>
      </c>
    </row>
    <row r="175" spans="1:13" ht="17.25" thickBot="1" x14ac:dyDescent="0.35">
      <c r="A175" s="192"/>
      <c r="C175" s="93" t="s">
        <v>202</v>
      </c>
      <c r="D175" s="93"/>
      <c r="E175" s="99" t="s">
        <v>203</v>
      </c>
      <c r="F175" s="45"/>
      <c r="G175" s="49" t="s">
        <v>72</v>
      </c>
      <c r="H175" s="75">
        <v>83.8</v>
      </c>
      <c r="I175" s="75" t="s">
        <v>204</v>
      </c>
      <c r="J175" s="143">
        <v>83.5</v>
      </c>
    </row>
    <row r="176" spans="1:13" ht="17.25" thickBot="1" x14ac:dyDescent="0.35">
      <c r="A176" s="192"/>
      <c r="C176" s="57" t="s">
        <v>189</v>
      </c>
      <c r="D176" s="57"/>
      <c r="E176" s="30"/>
      <c r="F176" s="31"/>
      <c r="G176" s="27" t="s">
        <v>32</v>
      </c>
      <c r="H176" s="40">
        <v>100</v>
      </c>
      <c r="I176" s="40">
        <v>100</v>
      </c>
      <c r="J176" s="139">
        <v>100</v>
      </c>
    </row>
    <row r="177" spans="1:10" x14ac:dyDescent="0.3">
      <c r="J177" s="133"/>
    </row>
    <row r="178" spans="1:10" x14ac:dyDescent="0.3">
      <c r="J178" s="133"/>
    </row>
    <row r="179" spans="1:10" ht="27" thickBot="1" x14ac:dyDescent="0.35">
      <c r="A179" s="192"/>
      <c r="C179" s="169" t="s">
        <v>380</v>
      </c>
      <c r="D179" s="169"/>
      <c r="J179" s="133"/>
    </row>
    <row r="180" spans="1:10" ht="17.25" thickBot="1" x14ac:dyDescent="0.35">
      <c r="A180" s="192"/>
      <c r="C180" s="195" t="s">
        <v>13</v>
      </c>
      <c r="D180" s="195"/>
      <c r="E180" s="195"/>
      <c r="F180" s="23"/>
      <c r="G180" s="23" t="s">
        <v>14</v>
      </c>
      <c r="H180" s="23">
        <v>2022</v>
      </c>
      <c r="I180" s="23">
        <v>2023</v>
      </c>
      <c r="J180" s="134">
        <v>2024</v>
      </c>
    </row>
    <row r="181" spans="1:10" ht="17.25" thickBot="1" x14ac:dyDescent="0.35">
      <c r="A181" s="192"/>
      <c r="C181" s="220" t="s">
        <v>205</v>
      </c>
      <c r="D181" s="176"/>
      <c r="E181" s="237" t="s">
        <v>206</v>
      </c>
      <c r="F181" s="26" t="s">
        <v>156</v>
      </c>
      <c r="G181" s="49" t="s">
        <v>188</v>
      </c>
      <c r="H181" s="91">
        <v>323357938</v>
      </c>
      <c r="I181" s="91">
        <v>323795455</v>
      </c>
      <c r="J181" s="141">
        <v>323795455</v>
      </c>
    </row>
    <row r="182" spans="1:10" ht="17.25" thickBot="1" x14ac:dyDescent="0.35">
      <c r="A182" s="192"/>
      <c r="C182" s="221"/>
      <c r="D182" s="177"/>
      <c r="E182" s="237"/>
      <c r="F182" s="26" t="s">
        <v>158</v>
      </c>
      <c r="G182" s="49" t="s">
        <v>188</v>
      </c>
      <c r="H182" s="91">
        <v>334008000</v>
      </c>
      <c r="I182" s="91">
        <v>379000000</v>
      </c>
      <c r="J182" s="141">
        <v>379000000</v>
      </c>
    </row>
    <row r="183" spans="1:10" ht="17.25" thickBot="1" x14ac:dyDescent="0.35">
      <c r="A183" s="192"/>
      <c r="C183" s="221"/>
      <c r="D183" s="177"/>
      <c r="E183" s="237" t="s">
        <v>207</v>
      </c>
      <c r="F183" s="26" t="s">
        <v>156</v>
      </c>
      <c r="G183" s="49" t="s">
        <v>188</v>
      </c>
      <c r="H183" s="91">
        <v>375517485</v>
      </c>
      <c r="I183" s="91">
        <v>376061591</v>
      </c>
      <c r="J183" s="141">
        <v>376454545</v>
      </c>
    </row>
    <row r="184" spans="1:10" ht="17.25" thickBot="1" x14ac:dyDescent="0.35">
      <c r="A184" s="192"/>
      <c r="C184" s="222"/>
      <c r="D184" s="52"/>
      <c r="E184" s="237"/>
      <c r="F184" s="26" t="s">
        <v>158</v>
      </c>
      <c r="G184" s="49" t="s">
        <v>188</v>
      </c>
      <c r="H184" s="91">
        <v>404016000</v>
      </c>
      <c r="I184" s="91">
        <v>449008000</v>
      </c>
      <c r="J184" s="141">
        <v>449000000</v>
      </c>
    </row>
    <row r="185" spans="1:10" ht="17.25" thickBot="1" x14ac:dyDescent="0.35">
      <c r="A185" s="192"/>
      <c r="C185" s="220" t="s">
        <v>208</v>
      </c>
      <c r="D185" s="176"/>
      <c r="E185" s="237" t="s">
        <v>206</v>
      </c>
      <c r="F185" s="26" t="s">
        <v>156</v>
      </c>
      <c r="G185" s="49" t="s">
        <v>188</v>
      </c>
      <c r="H185" s="91">
        <v>87244681.406693131</v>
      </c>
      <c r="I185" s="91">
        <v>91333255</v>
      </c>
      <c r="J185" s="141">
        <v>93722514.89395915</v>
      </c>
    </row>
    <row r="186" spans="1:10" ht="17.25" thickBot="1" x14ac:dyDescent="0.35">
      <c r="A186" s="192"/>
      <c r="C186" s="221"/>
      <c r="D186" s="177"/>
      <c r="E186" s="237"/>
      <c r="F186" s="26" t="s">
        <v>158</v>
      </c>
      <c r="G186" s="49" t="s">
        <v>188</v>
      </c>
      <c r="H186" s="91">
        <v>83208853.333333328</v>
      </c>
      <c r="I186" s="91">
        <v>84712801</v>
      </c>
      <c r="J186" s="141">
        <v>88210174.757281557</v>
      </c>
    </row>
    <row r="187" spans="1:10" ht="17.25" thickBot="1" x14ac:dyDescent="0.35">
      <c r="A187" s="192"/>
      <c r="C187" s="221"/>
      <c r="D187" s="177"/>
      <c r="E187" s="237" t="s">
        <v>207</v>
      </c>
      <c r="F187" s="26" t="s">
        <v>156</v>
      </c>
      <c r="G187" s="49" t="s">
        <v>188</v>
      </c>
      <c r="H187" s="91">
        <v>94666436.283267155</v>
      </c>
      <c r="I187" s="91">
        <v>100466581</v>
      </c>
      <c r="J187" s="141">
        <v>103094766.38335507</v>
      </c>
    </row>
    <row r="188" spans="1:10" ht="17.25" thickBot="1" x14ac:dyDescent="0.35">
      <c r="A188" s="192"/>
      <c r="C188" s="222"/>
      <c r="D188" s="52"/>
      <c r="E188" s="237"/>
      <c r="F188" s="26" t="s">
        <v>158</v>
      </c>
      <c r="G188" s="49" t="s">
        <v>188</v>
      </c>
      <c r="H188" s="91">
        <v>91059206.784782603</v>
      </c>
      <c r="I188" s="91">
        <v>93184082</v>
      </c>
      <c r="J188" s="141">
        <v>97031192.233009711</v>
      </c>
    </row>
    <row r="189" spans="1:10" ht="17.25" thickBot="1" x14ac:dyDescent="0.35">
      <c r="A189" s="192"/>
      <c r="C189" s="238" t="s">
        <v>209</v>
      </c>
      <c r="D189" s="176"/>
      <c r="E189" s="203"/>
      <c r="F189" s="26" t="s">
        <v>156</v>
      </c>
      <c r="G189" s="49" t="s">
        <v>188</v>
      </c>
      <c r="H189" s="91">
        <v>60287384.11921896</v>
      </c>
      <c r="I189" s="91">
        <v>69360012</v>
      </c>
      <c r="J189" s="141">
        <v>72163815.467925578</v>
      </c>
    </row>
    <row r="190" spans="1:10" ht="17.25" thickBot="1" x14ac:dyDescent="0.35">
      <c r="A190" s="192"/>
      <c r="C190" s="238"/>
      <c r="D190" s="52"/>
      <c r="E190" s="205"/>
      <c r="F190" s="26" t="s">
        <v>158</v>
      </c>
      <c r="G190" s="49" t="s">
        <v>188</v>
      </c>
      <c r="H190" s="91">
        <v>54444268.536246724</v>
      </c>
      <c r="I190" s="91">
        <v>58525174</v>
      </c>
      <c r="J190" s="141">
        <v>60260010.508849561</v>
      </c>
    </row>
    <row r="191" spans="1:10" ht="17.25" thickBot="1" x14ac:dyDescent="0.35">
      <c r="A191" s="192"/>
      <c r="C191" s="196" t="s">
        <v>210</v>
      </c>
      <c r="D191" s="29"/>
      <c r="E191" s="30" t="s">
        <v>211</v>
      </c>
      <c r="F191" s="31"/>
      <c r="G191" s="49" t="s">
        <v>188</v>
      </c>
      <c r="H191" s="91">
        <v>2403000000</v>
      </c>
      <c r="I191" s="91">
        <v>1407984890</v>
      </c>
      <c r="J191" s="141">
        <v>1424000000</v>
      </c>
    </row>
    <row r="192" spans="1:10" ht="17.25" thickBot="1" x14ac:dyDescent="0.35">
      <c r="A192" s="192"/>
      <c r="C192" s="198"/>
      <c r="D192" s="29"/>
      <c r="E192" s="30" t="s">
        <v>212</v>
      </c>
      <c r="F192" s="31"/>
      <c r="G192" s="49" t="s">
        <v>188</v>
      </c>
      <c r="H192" s="91">
        <v>94000000</v>
      </c>
      <c r="I192" s="91">
        <v>80000000</v>
      </c>
      <c r="J192" s="141">
        <v>83000000</v>
      </c>
    </row>
    <row r="193" spans="1:11" ht="17.25" thickBot="1" x14ac:dyDescent="0.35">
      <c r="A193" s="192"/>
      <c r="C193" s="197"/>
      <c r="D193" s="57"/>
      <c r="E193" s="30" t="s">
        <v>213</v>
      </c>
      <c r="F193" s="31"/>
      <c r="G193" s="27" t="s">
        <v>214</v>
      </c>
      <c r="H193" s="75">
        <v>25.6</v>
      </c>
      <c r="I193" s="75">
        <v>17.600000000000001</v>
      </c>
      <c r="J193" s="143">
        <v>17.156626506024097</v>
      </c>
    </row>
    <row r="194" spans="1:11" x14ac:dyDescent="0.3">
      <c r="J194" s="133"/>
    </row>
    <row r="195" spans="1:11" x14ac:dyDescent="0.3">
      <c r="J195" s="133"/>
    </row>
    <row r="196" spans="1:11" ht="27" thickBot="1" x14ac:dyDescent="0.35">
      <c r="A196" s="192"/>
      <c r="C196" s="169" t="s">
        <v>365</v>
      </c>
      <c r="D196" s="169"/>
      <c r="J196" s="133"/>
    </row>
    <row r="197" spans="1:11" ht="17.25" thickBot="1" x14ac:dyDescent="0.35">
      <c r="A197" s="192"/>
      <c r="C197" s="195" t="s">
        <v>13</v>
      </c>
      <c r="D197" s="195"/>
      <c r="E197" s="195"/>
      <c r="F197" s="23"/>
      <c r="G197" s="23" t="s">
        <v>14</v>
      </c>
      <c r="H197" s="23">
        <v>2022</v>
      </c>
      <c r="I197" s="23">
        <v>2023</v>
      </c>
      <c r="J197" s="134">
        <v>2024</v>
      </c>
    </row>
    <row r="198" spans="1:11" ht="17.25" thickBot="1" x14ac:dyDescent="0.35">
      <c r="A198" s="192"/>
      <c r="C198" s="93" t="s">
        <v>241</v>
      </c>
      <c r="D198" s="93"/>
      <c r="E198" s="36"/>
      <c r="F198" s="26"/>
      <c r="G198" s="49" t="s">
        <v>157</v>
      </c>
      <c r="H198" s="91">
        <v>55139</v>
      </c>
      <c r="I198" s="91">
        <v>50658</v>
      </c>
      <c r="J198" s="148">
        <v>46577</v>
      </c>
    </row>
    <row r="199" spans="1:11" ht="17.25" thickBot="1" x14ac:dyDescent="0.35">
      <c r="A199" s="192"/>
      <c r="C199" s="52" t="s">
        <v>242</v>
      </c>
      <c r="D199" s="52"/>
      <c r="E199" s="30"/>
      <c r="F199" s="31"/>
      <c r="G199" s="27" t="s">
        <v>157</v>
      </c>
      <c r="H199" s="98">
        <v>68629</v>
      </c>
      <c r="I199" s="98">
        <v>62847</v>
      </c>
      <c r="J199" s="149">
        <v>57674</v>
      </c>
    </row>
    <row r="200" spans="1:11" ht="17.25" thickBot="1" x14ac:dyDescent="0.35">
      <c r="A200" s="192"/>
      <c r="C200" s="57" t="s">
        <v>243</v>
      </c>
      <c r="D200" s="57"/>
      <c r="E200" s="30"/>
      <c r="F200" s="31"/>
      <c r="G200" s="27" t="s">
        <v>32</v>
      </c>
      <c r="H200" s="89">
        <v>80.343586530475449</v>
      </c>
      <c r="I200" s="89">
        <v>80.60527948828107</v>
      </c>
      <c r="J200" s="150">
        <v>80.7</v>
      </c>
    </row>
    <row r="201" spans="1:11" x14ac:dyDescent="0.3">
      <c r="J201" s="133"/>
    </row>
    <row r="202" spans="1:11" x14ac:dyDescent="0.3">
      <c r="J202" s="133"/>
    </row>
    <row r="203" spans="1:11" ht="27" thickBot="1" x14ac:dyDescent="0.35">
      <c r="A203" s="192"/>
      <c r="C203" s="170" t="s">
        <v>152</v>
      </c>
      <c r="D203" s="170"/>
      <c r="J203" s="156"/>
      <c r="K203" s="90"/>
    </row>
    <row r="204" spans="1:11" ht="17.25" thickBot="1" x14ac:dyDescent="0.35">
      <c r="A204" s="192"/>
      <c r="C204" s="195" t="s">
        <v>13</v>
      </c>
      <c r="D204" s="234"/>
      <c r="E204" s="234"/>
      <c r="F204" s="23"/>
      <c r="G204" s="23" t="s">
        <v>14</v>
      </c>
      <c r="H204" s="23">
        <v>2022</v>
      </c>
      <c r="I204" s="23">
        <v>2023</v>
      </c>
      <c r="J204" s="134">
        <v>2024</v>
      </c>
    </row>
    <row r="205" spans="1:11" ht="16.5" customHeight="1" thickBot="1" x14ac:dyDescent="0.35">
      <c r="A205" s="192"/>
      <c r="C205" s="239" t="s">
        <v>265</v>
      </c>
      <c r="D205" s="240"/>
      <c r="E205" s="84" t="s">
        <v>266</v>
      </c>
      <c r="F205" s="26"/>
      <c r="G205" s="27" t="s">
        <v>107</v>
      </c>
      <c r="H205" s="105">
        <v>2711</v>
      </c>
      <c r="I205" s="105">
        <v>1769</v>
      </c>
      <c r="J205" s="159">
        <v>1316</v>
      </c>
    </row>
    <row r="206" spans="1:11" ht="17.25" thickBot="1" x14ac:dyDescent="0.35">
      <c r="A206" s="192"/>
      <c r="C206" s="239"/>
      <c r="D206" s="240"/>
      <c r="E206" s="84" t="s">
        <v>267</v>
      </c>
      <c r="F206" s="26"/>
      <c r="G206" s="27" t="s">
        <v>107</v>
      </c>
      <c r="H206" s="105">
        <v>84</v>
      </c>
      <c r="I206" s="105">
        <v>281.55687999999998</v>
      </c>
      <c r="J206" s="159">
        <v>434</v>
      </c>
    </row>
    <row r="207" spans="1:11" ht="17.25" thickBot="1" x14ac:dyDescent="0.35">
      <c r="A207" s="192"/>
      <c r="C207" s="239"/>
      <c r="D207" s="240"/>
      <c r="E207" s="84" t="s">
        <v>268</v>
      </c>
      <c r="F207" s="26"/>
      <c r="G207" s="27" t="s">
        <v>107</v>
      </c>
      <c r="H207" s="105">
        <v>496</v>
      </c>
      <c r="I207" s="105">
        <v>47</v>
      </c>
      <c r="J207" s="159">
        <v>30</v>
      </c>
    </row>
    <row r="208" spans="1:11" ht="17.25" thickBot="1" x14ac:dyDescent="0.35">
      <c r="A208" s="192"/>
      <c r="C208" s="239"/>
      <c r="D208" s="240"/>
      <c r="E208" s="84" t="s">
        <v>269</v>
      </c>
      <c r="F208" s="26"/>
      <c r="G208" s="27" t="s">
        <v>107</v>
      </c>
      <c r="H208" s="105">
        <v>52</v>
      </c>
      <c r="I208" s="105">
        <v>212</v>
      </c>
      <c r="J208" s="159">
        <v>229</v>
      </c>
    </row>
    <row r="209" spans="1:10" ht="17.25" thickBot="1" x14ac:dyDescent="0.35">
      <c r="A209" s="192"/>
      <c r="C209" s="239"/>
      <c r="D209" s="240"/>
      <c r="E209" s="84" t="s">
        <v>70</v>
      </c>
      <c r="F209" s="26"/>
      <c r="G209" s="27" t="s">
        <v>107</v>
      </c>
      <c r="H209" s="105">
        <v>3343</v>
      </c>
      <c r="I209" s="105">
        <v>2309.5568800000001</v>
      </c>
      <c r="J209" s="159">
        <v>2009</v>
      </c>
    </row>
    <row r="210" spans="1:10" ht="17.25" thickBot="1" x14ac:dyDescent="0.35">
      <c r="A210" s="192"/>
      <c r="C210" s="227" t="s">
        <v>270</v>
      </c>
      <c r="D210" s="228"/>
      <c r="E210" s="84"/>
      <c r="F210" s="26"/>
      <c r="G210" s="27" t="s">
        <v>107</v>
      </c>
      <c r="H210" s="105">
        <v>3258</v>
      </c>
      <c r="I210" s="105">
        <v>2028</v>
      </c>
      <c r="J210" s="159">
        <v>1575</v>
      </c>
    </row>
    <row r="211" spans="1:10" ht="17.25" thickBot="1" x14ac:dyDescent="0.35">
      <c r="A211" s="192"/>
      <c r="C211" s="235" t="s">
        <v>271</v>
      </c>
      <c r="D211" s="236"/>
      <c r="E211" s="199" t="s">
        <v>272</v>
      </c>
      <c r="F211" s="26" t="s">
        <v>273</v>
      </c>
      <c r="G211" s="82" t="s">
        <v>135</v>
      </c>
      <c r="H211" s="105">
        <v>219</v>
      </c>
      <c r="I211" s="105">
        <v>489</v>
      </c>
      <c r="J211" s="159">
        <v>622</v>
      </c>
    </row>
    <row r="212" spans="1:10" ht="17.25" thickBot="1" x14ac:dyDescent="0.35">
      <c r="A212" s="192"/>
      <c r="C212" s="235"/>
      <c r="D212" s="236"/>
      <c r="E212" s="201"/>
      <c r="F212" s="26" t="s">
        <v>274</v>
      </c>
      <c r="G212" s="82" t="s">
        <v>135</v>
      </c>
      <c r="H212" s="105">
        <v>98</v>
      </c>
      <c r="I212" s="105">
        <v>89</v>
      </c>
      <c r="J212" s="159">
        <v>80</v>
      </c>
    </row>
    <row r="213" spans="1:10" ht="16.5" customHeight="1" thickBot="1" x14ac:dyDescent="0.35">
      <c r="A213" s="192"/>
      <c r="C213" s="235"/>
      <c r="D213" s="236"/>
      <c r="E213" s="199" t="s">
        <v>272</v>
      </c>
      <c r="F213" s="26" t="s">
        <v>273</v>
      </c>
      <c r="G213" s="82" t="s">
        <v>155</v>
      </c>
      <c r="H213" s="105">
        <v>893</v>
      </c>
      <c r="I213" s="105">
        <v>3529</v>
      </c>
      <c r="J213" s="159">
        <v>5863</v>
      </c>
    </row>
    <row r="214" spans="1:10" ht="17.25" thickBot="1" x14ac:dyDescent="0.35">
      <c r="A214" s="192"/>
      <c r="C214" s="235"/>
      <c r="D214" s="236"/>
      <c r="E214" s="201"/>
      <c r="F214" s="26" t="s">
        <v>274</v>
      </c>
      <c r="G214" s="82" t="s">
        <v>155</v>
      </c>
      <c r="H214" s="105">
        <v>41778</v>
      </c>
      <c r="I214" s="105">
        <v>38972</v>
      </c>
      <c r="J214" s="159">
        <v>28769</v>
      </c>
    </row>
    <row r="215" spans="1:10" ht="17.25" thickBot="1" x14ac:dyDescent="0.35">
      <c r="A215" s="192"/>
      <c r="C215" s="235"/>
      <c r="D215" s="236"/>
      <c r="E215" s="84" t="s">
        <v>275</v>
      </c>
      <c r="F215" s="26"/>
      <c r="G215" s="27" t="s">
        <v>107</v>
      </c>
      <c r="H215" s="105">
        <v>341</v>
      </c>
      <c r="I215" s="105">
        <v>470</v>
      </c>
      <c r="J215" s="159">
        <v>284</v>
      </c>
    </row>
    <row r="216" spans="1:10" ht="17.25" thickBot="1" x14ac:dyDescent="0.35">
      <c r="A216" s="192"/>
      <c r="C216" s="235"/>
      <c r="D216" s="236"/>
      <c r="E216" s="84" t="s">
        <v>276</v>
      </c>
      <c r="F216" s="26" t="s">
        <v>277</v>
      </c>
      <c r="G216" s="82" t="s">
        <v>198</v>
      </c>
      <c r="H216" s="105">
        <v>2594</v>
      </c>
      <c r="I216" s="105">
        <v>13640</v>
      </c>
      <c r="J216" s="159">
        <v>21435</v>
      </c>
    </row>
    <row r="217" spans="1:10" x14ac:dyDescent="0.3">
      <c r="J217" s="133"/>
    </row>
    <row r="228" spans="10:10" x14ac:dyDescent="0.3">
      <c r="J228" s="133"/>
    </row>
    <row r="229" spans="10:10" x14ac:dyDescent="0.3">
      <c r="J229" s="133"/>
    </row>
    <row r="234" spans="10:10" x14ac:dyDescent="0.3">
      <c r="J234" s="133"/>
    </row>
    <row r="235" spans="10:10" x14ac:dyDescent="0.3">
      <c r="J235" s="133"/>
    </row>
    <row r="241" spans="10:10" x14ac:dyDescent="0.3">
      <c r="J241" s="133"/>
    </row>
    <row r="242" spans="10:10" x14ac:dyDescent="0.3">
      <c r="J242" s="133"/>
    </row>
    <row r="257" spans="10:10" x14ac:dyDescent="0.3">
      <c r="J257" s="133"/>
    </row>
    <row r="258" spans="10:10" x14ac:dyDescent="0.3">
      <c r="J258" s="133"/>
    </row>
  </sheetData>
  <mergeCells count="87">
    <mergeCell ref="A179:A193"/>
    <mergeCell ref="A19:A37"/>
    <mergeCell ref="A203:A216"/>
    <mergeCell ref="A40:A43"/>
    <mergeCell ref="A196:A200"/>
    <mergeCell ref="A46:A58"/>
    <mergeCell ref="A120:A133"/>
    <mergeCell ref="A155:A160"/>
    <mergeCell ref="A73:A77"/>
    <mergeCell ref="A163:A170"/>
    <mergeCell ref="A173:A176"/>
    <mergeCell ref="C26:D34"/>
    <mergeCell ref="C54:D56"/>
    <mergeCell ref="C51:D53"/>
    <mergeCell ref="C48:D50"/>
    <mergeCell ref="A61:A70"/>
    <mergeCell ref="C205:D209"/>
    <mergeCell ref="C210:D210"/>
    <mergeCell ref="C138:E138"/>
    <mergeCell ref="E140:E141"/>
    <mergeCell ref="E142:E143"/>
    <mergeCell ref="C139:D143"/>
    <mergeCell ref="E183:E184"/>
    <mergeCell ref="C181:C184"/>
    <mergeCell ref="C144:D148"/>
    <mergeCell ref="C164:E164"/>
    <mergeCell ref="C156:E156"/>
    <mergeCell ref="E145:E146"/>
    <mergeCell ref="E211:E212"/>
    <mergeCell ref="E213:E214"/>
    <mergeCell ref="C74:E74"/>
    <mergeCell ref="C204:E204"/>
    <mergeCell ref="C211:D216"/>
    <mergeCell ref="C197:E197"/>
    <mergeCell ref="C191:C193"/>
    <mergeCell ref="E147:E148"/>
    <mergeCell ref="C185:C188"/>
    <mergeCell ref="E185:E186"/>
    <mergeCell ref="E187:E188"/>
    <mergeCell ref="C189:C190"/>
    <mergeCell ref="C174:E174"/>
    <mergeCell ref="C180:E180"/>
    <mergeCell ref="E189:E190"/>
    <mergeCell ref="E181:E182"/>
    <mergeCell ref="K42:K43"/>
    <mergeCell ref="C62:E62"/>
    <mergeCell ref="C67:C70"/>
    <mergeCell ref="E67:E68"/>
    <mergeCell ref="E69:E70"/>
    <mergeCell ref="C42:D42"/>
    <mergeCell ref="C43:D43"/>
    <mergeCell ref="C47:E47"/>
    <mergeCell ref="C63:C66"/>
    <mergeCell ref="E63:E64"/>
    <mergeCell ref="E65:E66"/>
    <mergeCell ref="C1:J1"/>
    <mergeCell ref="E96:E97"/>
    <mergeCell ref="E98:E99"/>
    <mergeCell ref="C92:D99"/>
    <mergeCell ref="C89:D91"/>
    <mergeCell ref="C86:D88"/>
    <mergeCell ref="C83:D85"/>
    <mergeCell ref="C82:D82"/>
    <mergeCell ref="C20:E20"/>
    <mergeCell ref="F35:H35"/>
    <mergeCell ref="F36:H36"/>
    <mergeCell ref="C41:E41"/>
    <mergeCell ref="C75:D75"/>
    <mergeCell ref="C76:D76"/>
    <mergeCell ref="C77:D77"/>
    <mergeCell ref="C21:D25"/>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 ref="A80:A104"/>
    <mergeCell ref="A107:A117"/>
  </mergeCells>
  <phoneticPr fontId="2" type="noConversion"/>
  <hyperlinks>
    <hyperlink ref="C4" location="'2. 사회'!A8" display="사업장 안전" xr:uid="{30D809C1-E2B8-4D78-A2D8-7B751C699086}"/>
    <hyperlink ref="H4" location="'2. 사회'!A73" display="고충 처리"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2. 사회'!A40" display="분쟁 광물" xr:uid="{BC91E255-FB27-4A9E-B3C1-D63F723AC458}"/>
    <hyperlink ref="F4" location="'2. 사회'!A46" display="인권 평가 및 공약" xr:uid="{16CF20B4-D9B0-4FA1-95CC-F8171BE92B1D}"/>
    <hyperlink ref="G4" location="'2. 사회'!A61" display="인권 교육" xr:uid="{68015DA5-D97C-486F-8587-CE06F2B26A50}"/>
    <hyperlink ref="I4" location="'2. 사회'!A80" display="임직원 현황" xr:uid="{4B1E4C93-2D80-48EE-A002-9F77CE6C2A81}"/>
    <hyperlink ref="J4" location="'2. 사회'!A107" display="임직원 다양성 현황" xr:uid="{0406E9C1-3AF4-4B13-8B7B-2E9AB839B196}"/>
    <hyperlink ref="D4" location="'2. 사회'!A19" display="협력사 관리" xr:uid="{9D315C80-2C36-4A52-A0DD-FCB918009225}"/>
    <hyperlink ref="D5" location="'2. 사회'!A137" display="임직원 이직률" xr:uid="{1172CBAC-3EBD-47B4-B4F9-5AB801C59DFD}"/>
    <hyperlink ref="H5" location="'2. 사회'!A179" display="인권 교육" xr:uid="{0866FB12-01BC-4090-B927-2AD09D6357DF}"/>
    <hyperlink ref="I5" location="'2. 사회'!A196" display="노동조합" xr:uid="{C3033D30-74B0-4E84-8B24-2274FD2D1BA2}"/>
    <hyperlink ref="J5" location="'2. 사회'!A203" display="사회공헌" xr:uid="{46C2A7BA-2479-459A-BCF6-C43C8E8B4C26}"/>
    <hyperlink ref="C5" location="'2. 사회'!A120" display="임직원 채용" xr:uid="{850819FB-5A4C-4274-89F3-31F7D3F6ECAE}"/>
    <hyperlink ref="E5" location="'2. 사회'!A155" display="성과 평가" xr:uid="{6677BA5F-D795-4FEF-B30F-D3DC7A02B733}"/>
    <hyperlink ref="F5" location="'2. 사회'!A163" display="훈련 및 개발에 대한 투입" xr:uid="{22A967E5-1E7D-4B49-8265-FA3CC96B80BD}"/>
    <hyperlink ref="G5" location="'2. 사회'!A173" display="직원 몰입도" xr:uid="{65DF453A-A229-4C60-B515-5E79EDD7F1A7}"/>
  </hyperlinks>
  <pageMargins left="0.7" right="0.7" top="0.75" bottom="0.75" header="0.3" footer="0.3"/>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6"/>
  <sheetViews>
    <sheetView showGridLines="0" topLeftCell="B1" zoomScale="85" zoomScaleNormal="85" workbookViewId="0">
      <pane ySplit="7" topLeftCell="A8" activePane="bottomLeft" state="frozen"/>
      <selection activeCell="F5" sqref="F5"/>
      <selection pane="bottomLeft" activeCell="B1" sqref="B1"/>
    </sheetView>
  </sheetViews>
  <sheetFormatPr defaultColWidth="8.625" defaultRowHeight="16.5" x14ac:dyDescent="0.3"/>
  <cols>
    <col min="1" max="1" width="1.625" style="20" hidden="1" customWidth="1"/>
    <col min="2" max="2" width="1.625" style="20" customWidth="1"/>
    <col min="3" max="4" width="18.125" style="21" customWidth="1"/>
    <col min="5" max="5" width="19.125" style="21" customWidth="1"/>
    <col min="6" max="6" width="18.125" style="21" customWidth="1"/>
    <col min="7" max="7" width="18.125" style="19" customWidth="1"/>
    <col min="8" max="10" width="18.125" style="20" customWidth="1"/>
    <col min="11" max="16384" width="8.625" style="20"/>
  </cols>
  <sheetData>
    <row r="1" spans="1:13" ht="31.5" x14ac:dyDescent="0.3">
      <c r="C1" s="246" t="s">
        <v>3</v>
      </c>
      <c r="D1" s="246"/>
      <c r="E1" s="246"/>
      <c r="F1" s="246"/>
      <c r="G1" s="246"/>
      <c r="H1" s="246"/>
      <c r="I1" s="246"/>
      <c r="J1" s="246"/>
    </row>
    <row r="2" spans="1:13" ht="8.1" customHeight="1" x14ac:dyDescent="0.3">
      <c r="F2" s="20"/>
      <c r="G2" s="20"/>
    </row>
    <row r="3" spans="1:13" ht="22.35" customHeight="1" x14ac:dyDescent="0.3">
      <c r="C3" s="184" t="s">
        <v>351</v>
      </c>
      <c r="D3" s="178"/>
      <c r="F3" s="178"/>
      <c r="G3" s="21"/>
      <c r="M3" s="19"/>
    </row>
    <row r="4" spans="1:13" ht="17.45" customHeight="1" x14ac:dyDescent="0.3">
      <c r="C4" s="189" t="s">
        <v>385</v>
      </c>
      <c r="D4" s="189" t="s">
        <v>390</v>
      </c>
      <c r="E4" s="189" t="s">
        <v>386</v>
      </c>
      <c r="F4" s="189" t="s">
        <v>280</v>
      </c>
      <c r="G4" s="243" t="s">
        <v>281</v>
      </c>
      <c r="H4" s="243"/>
      <c r="I4" s="189" t="s">
        <v>387</v>
      </c>
      <c r="J4" s="189" t="s">
        <v>282</v>
      </c>
    </row>
    <row r="5" spans="1:13" ht="17.45" customHeight="1" x14ac:dyDescent="0.3">
      <c r="C5" s="189" t="s">
        <v>150</v>
      </c>
      <c r="D5" s="189"/>
      <c r="E5" s="189"/>
      <c r="F5" s="189"/>
      <c r="G5" s="189"/>
      <c r="H5" s="189"/>
      <c r="I5" s="189"/>
      <c r="J5" s="189"/>
    </row>
    <row r="6" spans="1:13" x14ac:dyDescent="0.3">
      <c r="C6" s="180" t="s">
        <v>354</v>
      </c>
      <c r="D6" s="181"/>
    </row>
    <row r="7" spans="1:13" ht="8.1" customHeight="1" x14ac:dyDescent="0.3">
      <c r="F7" s="20"/>
      <c r="G7" s="20"/>
    </row>
    <row r="8" spans="1:13" ht="27" thickBot="1" x14ac:dyDescent="0.35">
      <c r="A8" s="192"/>
      <c r="C8" s="172" t="s">
        <v>385</v>
      </c>
      <c r="D8" s="169"/>
      <c r="J8" s="102"/>
    </row>
    <row r="9" spans="1:13" ht="17.25" thickBot="1" x14ac:dyDescent="0.35">
      <c r="A9" s="192"/>
      <c r="C9" s="195" t="s">
        <v>13</v>
      </c>
      <c r="D9" s="195"/>
      <c r="E9" s="195"/>
      <c r="F9" s="23"/>
      <c r="G9" s="23" t="s">
        <v>14</v>
      </c>
      <c r="H9" s="23">
        <v>2022</v>
      </c>
      <c r="I9" s="23">
        <v>2023</v>
      </c>
      <c r="J9" s="23">
        <v>2024</v>
      </c>
    </row>
    <row r="10" spans="1:13" ht="17.25" thickBot="1" x14ac:dyDescent="0.35">
      <c r="A10" s="192"/>
      <c r="C10" s="39" t="s">
        <v>283</v>
      </c>
      <c r="D10" s="39"/>
      <c r="E10" s="36"/>
      <c r="F10" s="76"/>
      <c r="G10" s="82" t="s">
        <v>32</v>
      </c>
      <c r="H10" s="130">
        <v>89.4</v>
      </c>
      <c r="I10" s="130">
        <v>94.285714285714292</v>
      </c>
      <c r="J10" s="130">
        <v>94.6</v>
      </c>
    </row>
    <row r="11" spans="1:13" ht="17.25" thickBot="1" x14ac:dyDescent="0.35">
      <c r="A11" s="192"/>
      <c r="C11" s="39" t="s">
        <v>284</v>
      </c>
      <c r="D11" s="39"/>
      <c r="E11" s="36"/>
      <c r="F11" s="76"/>
      <c r="G11" s="79" t="s">
        <v>32</v>
      </c>
      <c r="H11" s="130">
        <v>84.1</v>
      </c>
      <c r="I11" s="130">
        <v>100</v>
      </c>
      <c r="J11" s="130">
        <v>96.8</v>
      </c>
    </row>
    <row r="12" spans="1:13" ht="17.25" thickBot="1" x14ac:dyDescent="0.35">
      <c r="A12" s="192"/>
      <c r="C12" s="39" t="s">
        <v>285</v>
      </c>
      <c r="D12" s="39"/>
      <c r="E12" s="36"/>
      <c r="F12" s="76"/>
      <c r="G12" s="79" t="s">
        <v>157</v>
      </c>
      <c r="H12" s="129">
        <v>5</v>
      </c>
      <c r="I12" s="129">
        <v>5</v>
      </c>
      <c r="J12" s="129">
        <v>5</v>
      </c>
    </row>
    <row r="13" spans="1:13" ht="17.25" thickBot="1" x14ac:dyDescent="0.35">
      <c r="A13" s="192"/>
      <c r="C13" s="39" t="s">
        <v>286</v>
      </c>
      <c r="D13" s="39"/>
      <c r="E13" s="36"/>
      <c r="F13" s="76"/>
      <c r="G13" s="79" t="s">
        <v>287</v>
      </c>
      <c r="H13" s="129">
        <v>2</v>
      </c>
      <c r="I13" s="129">
        <v>2</v>
      </c>
      <c r="J13" s="129">
        <v>2</v>
      </c>
    </row>
    <row r="14" spans="1:13" ht="17.25" thickBot="1" x14ac:dyDescent="0.35">
      <c r="A14" s="192"/>
      <c r="C14" s="39" t="s">
        <v>288</v>
      </c>
      <c r="D14" s="39"/>
      <c r="E14" s="36"/>
      <c r="F14" s="76"/>
      <c r="G14" s="79" t="s">
        <v>289</v>
      </c>
      <c r="H14" s="129">
        <v>10</v>
      </c>
      <c r="I14" s="129">
        <v>10</v>
      </c>
      <c r="J14" s="129">
        <v>8</v>
      </c>
    </row>
    <row r="15" spans="1:13" x14ac:dyDescent="0.3">
      <c r="C15" s="41"/>
      <c r="D15" s="41"/>
      <c r="H15" s="133"/>
      <c r="I15" s="133"/>
      <c r="J15" s="133"/>
    </row>
    <row r="16" spans="1:13" x14ac:dyDescent="0.3">
      <c r="C16" s="41"/>
      <c r="D16" s="41"/>
      <c r="H16" s="133"/>
      <c r="I16" s="133"/>
      <c r="J16" s="133"/>
    </row>
    <row r="17" spans="1:10" ht="27" thickBot="1" x14ac:dyDescent="0.35">
      <c r="A17" s="192"/>
      <c r="C17" s="169" t="s">
        <v>390</v>
      </c>
      <c r="D17" s="169"/>
      <c r="H17" s="133"/>
      <c r="I17" s="133"/>
      <c r="J17" s="156"/>
    </row>
    <row r="18" spans="1:10" ht="17.25" thickBot="1" x14ac:dyDescent="0.35">
      <c r="A18" s="192"/>
      <c r="C18" s="195" t="s">
        <v>13</v>
      </c>
      <c r="D18" s="195"/>
      <c r="E18" s="195" t="s">
        <v>290</v>
      </c>
      <c r="F18" s="195"/>
      <c r="G18" s="23" t="s">
        <v>14</v>
      </c>
      <c r="H18" s="247">
        <v>2024</v>
      </c>
      <c r="I18" s="247"/>
      <c r="J18" s="247"/>
    </row>
    <row r="19" spans="1:10" ht="17.25" thickBot="1" x14ac:dyDescent="0.35">
      <c r="A19" s="192"/>
      <c r="C19" s="39" t="s">
        <v>291</v>
      </c>
      <c r="D19" s="39"/>
      <c r="E19" s="244">
        <v>45373</v>
      </c>
      <c r="F19" s="244"/>
      <c r="G19" s="27" t="s">
        <v>108</v>
      </c>
      <c r="H19" s="245">
        <v>0.77808219178082205</v>
      </c>
      <c r="I19" s="245"/>
      <c r="J19" s="245"/>
    </row>
    <row r="20" spans="1:10" ht="17.25" thickBot="1" x14ac:dyDescent="0.35">
      <c r="A20" s="192"/>
      <c r="C20" s="39" t="s">
        <v>292</v>
      </c>
      <c r="D20" s="39"/>
      <c r="E20" s="244">
        <v>44643</v>
      </c>
      <c r="F20" s="244"/>
      <c r="G20" s="27" t="s">
        <v>108</v>
      </c>
      <c r="H20" s="245">
        <v>2.7780821917808201</v>
      </c>
      <c r="I20" s="245"/>
      <c r="J20" s="245"/>
    </row>
    <row r="21" spans="1:10" ht="17.25" thickBot="1" x14ac:dyDescent="0.35">
      <c r="A21" s="192"/>
      <c r="C21" s="39" t="s">
        <v>293</v>
      </c>
      <c r="D21" s="39"/>
      <c r="E21" s="244">
        <v>44643</v>
      </c>
      <c r="F21" s="244"/>
      <c r="G21" s="27" t="s">
        <v>108</v>
      </c>
      <c r="H21" s="245">
        <v>2.7780821917808201</v>
      </c>
      <c r="I21" s="245"/>
      <c r="J21" s="245"/>
    </row>
    <row r="22" spans="1:10" ht="17.25" thickBot="1" x14ac:dyDescent="0.35">
      <c r="A22" s="192"/>
      <c r="C22" s="39" t="s">
        <v>294</v>
      </c>
      <c r="D22" s="39"/>
      <c r="E22" s="244">
        <v>44278</v>
      </c>
      <c r="F22" s="244"/>
      <c r="G22" s="27" t="s">
        <v>108</v>
      </c>
      <c r="H22" s="245">
        <v>3.7780821917808201</v>
      </c>
      <c r="I22" s="245"/>
      <c r="J22" s="245"/>
    </row>
    <row r="23" spans="1:10" ht="17.25" thickBot="1" x14ac:dyDescent="0.35">
      <c r="A23" s="192"/>
      <c r="C23" s="39" t="s">
        <v>295</v>
      </c>
      <c r="D23" s="39"/>
      <c r="E23" s="244">
        <v>44643</v>
      </c>
      <c r="F23" s="244"/>
      <c r="G23" s="27" t="s">
        <v>108</v>
      </c>
      <c r="H23" s="245">
        <v>2.7780821917808201</v>
      </c>
      <c r="I23" s="245"/>
      <c r="J23" s="245"/>
    </row>
    <row r="24" spans="1:10" ht="17.25" thickBot="1" x14ac:dyDescent="0.35">
      <c r="A24" s="192"/>
      <c r="C24" s="39" t="s">
        <v>296</v>
      </c>
      <c r="D24" s="39"/>
      <c r="E24" s="244">
        <v>44677</v>
      </c>
      <c r="F24" s="244"/>
      <c r="G24" s="27" t="s">
        <v>108</v>
      </c>
      <c r="H24" s="245">
        <v>2.68493150684932</v>
      </c>
      <c r="I24" s="245"/>
      <c r="J24" s="245"/>
    </row>
    <row r="25" spans="1:10" ht="17.25" thickBot="1" x14ac:dyDescent="0.35">
      <c r="A25" s="192"/>
      <c r="C25" s="39" t="s">
        <v>297</v>
      </c>
      <c r="D25" s="39"/>
      <c r="E25" s="244">
        <v>45006</v>
      </c>
      <c r="F25" s="244"/>
      <c r="G25" s="27" t="s">
        <v>108</v>
      </c>
      <c r="H25" s="245">
        <v>1.7835616438356201</v>
      </c>
      <c r="I25" s="245"/>
      <c r="J25" s="245"/>
    </row>
    <row r="26" spans="1:10" ht="17.25" thickBot="1" x14ac:dyDescent="0.35">
      <c r="A26" s="192"/>
      <c r="C26" s="39" t="s">
        <v>298</v>
      </c>
      <c r="D26" s="39"/>
      <c r="E26" s="84"/>
      <c r="F26" s="107"/>
      <c r="G26" s="27" t="s">
        <v>108</v>
      </c>
      <c r="H26" s="245">
        <v>2.4798434442270101</v>
      </c>
      <c r="I26" s="245"/>
      <c r="J26" s="245"/>
    </row>
    <row r="27" spans="1:10" x14ac:dyDescent="0.3">
      <c r="A27" s="192"/>
      <c r="C27" s="171" t="s">
        <v>367</v>
      </c>
      <c r="D27" s="171"/>
      <c r="E27" s="53"/>
      <c r="F27" s="108"/>
      <c r="G27" s="54"/>
      <c r="H27" s="160"/>
      <c r="I27" s="160"/>
      <c r="J27" s="160"/>
    </row>
    <row r="28" spans="1:10" x14ac:dyDescent="0.3">
      <c r="C28" s="41"/>
      <c r="D28" s="41"/>
      <c r="H28" s="133"/>
      <c r="I28" s="133"/>
      <c r="J28" s="133"/>
    </row>
    <row r="29" spans="1:10" x14ac:dyDescent="0.3">
      <c r="C29" s="41"/>
      <c r="D29" s="41"/>
      <c r="H29" s="133"/>
      <c r="I29" s="133"/>
      <c r="J29" s="133"/>
    </row>
    <row r="30" spans="1:10" ht="27" thickBot="1" x14ac:dyDescent="0.35">
      <c r="A30" s="192"/>
      <c r="C30" s="172" t="s">
        <v>386</v>
      </c>
      <c r="D30" s="169"/>
      <c r="H30" s="133"/>
      <c r="I30" s="133"/>
      <c r="J30" s="156"/>
    </row>
    <row r="31" spans="1:10" ht="17.25" thickBot="1" x14ac:dyDescent="0.35">
      <c r="A31" s="192"/>
      <c r="C31" s="195" t="s">
        <v>13</v>
      </c>
      <c r="D31" s="195"/>
      <c r="E31" s="195"/>
      <c r="F31" s="23"/>
      <c r="G31" s="23" t="s">
        <v>14</v>
      </c>
      <c r="H31" s="134">
        <v>2022</v>
      </c>
      <c r="I31" s="134">
        <v>2023</v>
      </c>
      <c r="J31" s="134">
        <v>2024</v>
      </c>
    </row>
    <row r="32" spans="1:10" ht="17.25" thickBot="1" x14ac:dyDescent="0.35">
      <c r="A32" s="192"/>
      <c r="C32" s="196" t="s">
        <v>299</v>
      </c>
      <c r="D32" s="196"/>
      <c r="E32" s="36" t="s">
        <v>300</v>
      </c>
      <c r="F32" s="76"/>
      <c r="G32" s="82" t="s">
        <v>214</v>
      </c>
      <c r="H32" s="161">
        <v>0.24184149184149184</v>
      </c>
      <c r="I32" s="161">
        <v>0.245</v>
      </c>
      <c r="J32" s="161">
        <v>0.4394105128205128</v>
      </c>
    </row>
    <row r="33" spans="1:11" ht="17.25" thickBot="1" x14ac:dyDescent="0.35">
      <c r="A33" s="192"/>
      <c r="C33" s="198"/>
      <c r="D33" s="198"/>
      <c r="E33" s="175" t="s">
        <v>331</v>
      </c>
      <c r="F33" s="76"/>
      <c r="G33" s="79" t="s">
        <v>214</v>
      </c>
      <c r="H33" s="130" t="s">
        <v>37</v>
      </c>
      <c r="I33" s="130" t="s">
        <v>37</v>
      </c>
      <c r="J33" s="161">
        <v>7.0000000000000007E-2</v>
      </c>
      <c r="K33" s="106"/>
    </row>
    <row r="34" spans="1:11" ht="17.25" thickBot="1" x14ac:dyDescent="0.35">
      <c r="A34" s="192"/>
      <c r="C34" s="197"/>
      <c r="D34" s="197"/>
      <c r="E34" s="175" t="s">
        <v>332</v>
      </c>
      <c r="F34" s="76"/>
      <c r="G34" s="79" t="s">
        <v>214</v>
      </c>
      <c r="H34" s="130" t="s">
        <v>37</v>
      </c>
      <c r="I34" s="130" t="s">
        <v>37</v>
      </c>
      <c r="J34" s="161">
        <v>0.17</v>
      </c>
      <c r="K34" s="106"/>
    </row>
    <row r="35" spans="1:11" x14ac:dyDescent="0.3">
      <c r="C35" s="41"/>
      <c r="D35" s="41"/>
      <c r="H35" s="133"/>
      <c r="I35" s="133"/>
      <c r="J35" s="133"/>
    </row>
    <row r="36" spans="1:11" x14ac:dyDescent="0.3">
      <c r="C36" s="41"/>
      <c r="D36" s="41"/>
      <c r="H36" s="133"/>
      <c r="I36" s="133"/>
      <c r="J36" s="133"/>
    </row>
    <row r="37" spans="1:11" ht="27" thickBot="1" x14ac:dyDescent="0.35">
      <c r="A37" s="192"/>
      <c r="C37" s="169" t="s">
        <v>280</v>
      </c>
      <c r="D37" s="169"/>
      <c r="H37" s="133"/>
      <c r="I37" s="133"/>
      <c r="J37" s="156"/>
    </row>
    <row r="38" spans="1:11" ht="17.25" thickBot="1" x14ac:dyDescent="0.35">
      <c r="A38" s="192"/>
      <c r="C38" s="195" t="s">
        <v>13</v>
      </c>
      <c r="D38" s="195"/>
      <c r="E38" s="195"/>
      <c r="F38" s="23"/>
      <c r="G38" s="23" t="s">
        <v>14</v>
      </c>
      <c r="H38" s="134">
        <v>2022</v>
      </c>
      <c r="I38" s="134">
        <v>2023</v>
      </c>
      <c r="J38" s="134">
        <v>2024</v>
      </c>
    </row>
    <row r="39" spans="1:11" ht="17.25" thickBot="1" x14ac:dyDescent="0.35">
      <c r="A39" s="192"/>
      <c r="C39" s="196" t="s">
        <v>301</v>
      </c>
      <c r="D39" s="196"/>
      <c r="E39" s="36" t="s">
        <v>302</v>
      </c>
      <c r="F39" s="84"/>
      <c r="G39" s="49" t="s">
        <v>32</v>
      </c>
      <c r="H39" s="142">
        <v>97.7</v>
      </c>
      <c r="I39" s="142">
        <v>98.4</v>
      </c>
      <c r="J39" s="142">
        <v>98</v>
      </c>
    </row>
    <row r="40" spans="1:11" ht="17.25" thickBot="1" x14ac:dyDescent="0.35">
      <c r="A40" s="192"/>
      <c r="C40" s="198"/>
      <c r="D40" s="198"/>
      <c r="E40" s="36" t="s">
        <v>197</v>
      </c>
      <c r="F40" s="84"/>
      <c r="G40" s="49" t="s">
        <v>198</v>
      </c>
      <c r="H40" s="141">
        <v>34487</v>
      </c>
      <c r="I40" s="141">
        <v>27712</v>
      </c>
      <c r="J40" s="141">
        <v>29678.799999999999</v>
      </c>
    </row>
    <row r="41" spans="1:11" ht="17.25" thickBot="1" x14ac:dyDescent="0.35">
      <c r="A41" s="192"/>
      <c r="C41" s="197"/>
      <c r="D41" s="197"/>
      <c r="E41" s="36" t="s">
        <v>303</v>
      </c>
      <c r="F41" s="84"/>
      <c r="G41" s="49" t="s">
        <v>155</v>
      </c>
      <c r="H41" s="141">
        <v>35407</v>
      </c>
      <c r="I41" s="141">
        <v>33465</v>
      </c>
      <c r="J41" s="141">
        <v>45146</v>
      </c>
    </row>
    <row r="42" spans="1:11" ht="17.25" thickBot="1" x14ac:dyDescent="0.35">
      <c r="A42" s="192"/>
      <c r="C42" s="196" t="s">
        <v>304</v>
      </c>
      <c r="D42" s="196"/>
      <c r="E42" s="36" t="s">
        <v>305</v>
      </c>
      <c r="F42" s="84"/>
      <c r="G42" s="49" t="s">
        <v>198</v>
      </c>
      <c r="H42" s="141">
        <v>119</v>
      </c>
      <c r="I42" s="141">
        <v>91</v>
      </c>
      <c r="J42" s="141">
        <v>87</v>
      </c>
    </row>
    <row r="43" spans="1:11" ht="17.25" thickBot="1" x14ac:dyDescent="0.35">
      <c r="A43" s="192"/>
      <c r="C43" s="198"/>
      <c r="D43" s="198"/>
      <c r="E43" s="36" t="s">
        <v>306</v>
      </c>
      <c r="F43" s="84"/>
      <c r="G43" s="49" t="s">
        <v>155</v>
      </c>
      <c r="H43" s="141">
        <v>323</v>
      </c>
      <c r="I43" s="141">
        <v>220</v>
      </c>
      <c r="J43" s="141">
        <v>232</v>
      </c>
    </row>
    <row r="44" spans="1:11" ht="17.25" thickBot="1" x14ac:dyDescent="0.35">
      <c r="A44" s="192"/>
      <c r="C44" s="198"/>
      <c r="D44" s="198"/>
      <c r="E44" s="199" t="s">
        <v>307</v>
      </c>
      <c r="F44" s="84" t="s">
        <v>308</v>
      </c>
      <c r="G44" s="27" t="s">
        <v>309</v>
      </c>
      <c r="H44" s="146">
        <v>40</v>
      </c>
      <c r="I44" s="146">
        <v>29</v>
      </c>
      <c r="J44" s="146">
        <v>20</v>
      </c>
    </row>
    <row r="45" spans="1:11" ht="17.25" thickBot="1" x14ac:dyDescent="0.35">
      <c r="A45" s="192"/>
      <c r="C45" s="198"/>
      <c r="D45" s="198"/>
      <c r="E45" s="200"/>
      <c r="F45" s="84" t="s">
        <v>310</v>
      </c>
      <c r="G45" s="27" t="s">
        <v>309</v>
      </c>
      <c r="H45" s="146">
        <v>0</v>
      </c>
      <c r="I45" s="146">
        <v>0</v>
      </c>
      <c r="J45" s="146">
        <v>4</v>
      </c>
    </row>
    <row r="46" spans="1:11" ht="17.25" thickBot="1" x14ac:dyDescent="0.35">
      <c r="A46" s="192"/>
      <c r="C46" s="198"/>
      <c r="D46" s="198"/>
      <c r="E46" s="200"/>
      <c r="F46" s="84" t="s">
        <v>311</v>
      </c>
      <c r="G46" s="27" t="s">
        <v>309</v>
      </c>
      <c r="H46" s="146">
        <v>69</v>
      </c>
      <c r="I46" s="146">
        <v>50</v>
      </c>
      <c r="J46" s="146">
        <v>52</v>
      </c>
    </row>
    <row r="47" spans="1:11" ht="17.25" thickBot="1" x14ac:dyDescent="0.35">
      <c r="A47" s="192"/>
      <c r="C47" s="198"/>
      <c r="D47" s="198"/>
      <c r="E47" s="200"/>
      <c r="F47" s="84" t="s">
        <v>312</v>
      </c>
      <c r="G47" s="27" t="s">
        <v>309</v>
      </c>
      <c r="H47" s="146">
        <v>0</v>
      </c>
      <c r="I47" s="146">
        <v>0</v>
      </c>
      <c r="J47" s="146">
        <v>0</v>
      </c>
    </row>
    <row r="48" spans="1:11" ht="33" customHeight="1" thickBot="1" x14ac:dyDescent="0.35">
      <c r="A48" s="192"/>
      <c r="C48" s="198"/>
      <c r="D48" s="198"/>
      <c r="E48" s="200"/>
      <c r="F48" s="84" t="s">
        <v>349</v>
      </c>
      <c r="G48" s="27" t="s">
        <v>309</v>
      </c>
      <c r="H48" s="146">
        <v>0</v>
      </c>
      <c r="I48" s="146">
        <v>0</v>
      </c>
      <c r="J48" s="146">
        <v>0</v>
      </c>
    </row>
    <row r="49" spans="1:10" ht="17.25" thickBot="1" x14ac:dyDescent="0.35">
      <c r="A49" s="192"/>
      <c r="C49" s="198"/>
      <c r="D49" s="198"/>
      <c r="E49" s="200"/>
      <c r="F49" s="84" t="s">
        <v>313</v>
      </c>
      <c r="G49" s="27" t="s">
        <v>309</v>
      </c>
      <c r="H49" s="146">
        <v>10</v>
      </c>
      <c r="I49" s="146">
        <v>12</v>
      </c>
      <c r="J49" s="146">
        <v>11</v>
      </c>
    </row>
    <row r="50" spans="1:10" ht="17.25" thickBot="1" x14ac:dyDescent="0.35">
      <c r="A50" s="192"/>
      <c r="C50" s="197"/>
      <c r="D50" s="197"/>
      <c r="E50" s="201"/>
      <c r="F50" s="109" t="s">
        <v>70</v>
      </c>
      <c r="G50" s="32" t="s">
        <v>309</v>
      </c>
      <c r="H50" s="163">
        <v>119</v>
      </c>
      <c r="I50" s="163">
        <v>91</v>
      </c>
      <c r="J50" s="163">
        <v>87</v>
      </c>
    </row>
    <row r="51" spans="1:10" x14ac:dyDescent="0.3">
      <c r="A51" s="192"/>
      <c r="C51" s="171" t="s">
        <v>373</v>
      </c>
      <c r="D51" s="171"/>
      <c r="E51" s="53"/>
      <c r="F51" s="110"/>
      <c r="G51" s="111"/>
      <c r="H51" s="164"/>
      <c r="I51" s="164"/>
      <c r="J51" s="164"/>
    </row>
    <row r="52" spans="1:10" x14ac:dyDescent="0.3">
      <c r="A52" s="192"/>
      <c r="C52" s="171" t="s">
        <v>374</v>
      </c>
      <c r="D52" s="171"/>
      <c r="E52" s="53"/>
      <c r="F52" s="110"/>
      <c r="G52" s="111"/>
      <c r="H52" s="164"/>
      <c r="I52" s="164"/>
      <c r="J52" s="164"/>
    </row>
    <row r="53" spans="1:10" x14ac:dyDescent="0.3">
      <c r="A53" s="192"/>
      <c r="C53" s="171" t="s">
        <v>314</v>
      </c>
      <c r="D53" s="171"/>
      <c r="E53" s="53"/>
      <c r="F53" s="110"/>
      <c r="G53" s="111"/>
      <c r="H53" s="164"/>
      <c r="I53" s="164"/>
      <c r="J53" s="164"/>
    </row>
    <row r="54" spans="1:10" x14ac:dyDescent="0.3">
      <c r="C54" s="86"/>
      <c r="D54" s="86"/>
      <c r="E54" s="53"/>
      <c r="F54" s="53"/>
      <c r="G54" s="54"/>
      <c r="H54" s="140"/>
      <c r="I54" s="140"/>
      <c r="J54" s="140"/>
    </row>
    <row r="55" spans="1:10" x14ac:dyDescent="0.3">
      <c r="C55" s="86"/>
      <c r="D55" s="86"/>
      <c r="E55" s="53"/>
      <c r="F55" s="53"/>
      <c r="G55" s="54"/>
      <c r="H55" s="140"/>
      <c r="I55" s="140"/>
      <c r="J55" s="140"/>
    </row>
    <row r="56" spans="1:10" ht="27" thickBot="1" x14ac:dyDescent="0.35">
      <c r="A56" s="192"/>
      <c r="C56" s="169" t="s">
        <v>281</v>
      </c>
      <c r="D56" s="169"/>
      <c r="H56" s="133"/>
      <c r="I56" s="133"/>
      <c r="J56" s="156"/>
    </row>
    <row r="57" spans="1:10" ht="17.25" thickBot="1" x14ac:dyDescent="0.35">
      <c r="A57" s="192"/>
      <c r="C57" s="195" t="s">
        <v>13</v>
      </c>
      <c r="D57" s="195"/>
      <c r="E57" s="195"/>
      <c r="F57" s="23"/>
      <c r="G57" s="23" t="s">
        <v>14</v>
      </c>
      <c r="H57" s="134">
        <v>2022</v>
      </c>
      <c r="I57" s="134">
        <v>2023</v>
      </c>
      <c r="J57" s="134">
        <v>2024</v>
      </c>
    </row>
    <row r="58" spans="1:10" ht="17.25" thickBot="1" x14ac:dyDescent="0.35">
      <c r="A58" s="192"/>
      <c r="C58" s="93" t="s">
        <v>344</v>
      </c>
      <c r="D58" s="93"/>
      <c r="E58" s="36"/>
      <c r="F58" s="84"/>
      <c r="G58" s="27" t="s">
        <v>309</v>
      </c>
      <c r="H58" s="162">
        <v>0</v>
      </c>
      <c r="I58" s="162">
        <v>0</v>
      </c>
      <c r="J58" s="162">
        <v>0</v>
      </c>
    </row>
    <row r="59" spans="1:10" ht="17.25" thickBot="1" x14ac:dyDescent="0.35">
      <c r="A59" s="192"/>
      <c r="C59" s="93" t="s">
        <v>345</v>
      </c>
      <c r="D59" s="93"/>
      <c r="E59" s="36"/>
      <c r="F59" s="84"/>
      <c r="G59" s="27" t="s">
        <v>309</v>
      </c>
      <c r="H59" s="162">
        <v>0</v>
      </c>
      <c r="I59" s="162">
        <v>0</v>
      </c>
      <c r="J59" s="162">
        <v>0</v>
      </c>
    </row>
    <row r="60" spans="1:10" ht="17.25" thickBot="1" x14ac:dyDescent="0.35">
      <c r="A60" s="192"/>
      <c r="C60" s="93" t="s">
        <v>346</v>
      </c>
      <c r="D60" s="93"/>
      <c r="E60" s="36"/>
      <c r="F60" s="84"/>
      <c r="G60" s="49" t="s">
        <v>155</v>
      </c>
      <c r="H60" s="162">
        <v>0</v>
      </c>
      <c r="I60" s="162">
        <v>0</v>
      </c>
      <c r="J60" s="162">
        <v>0</v>
      </c>
    </row>
    <row r="61" spans="1:10" x14ac:dyDescent="0.3">
      <c r="H61" s="133"/>
      <c r="I61" s="133"/>
      <c r="J61" s="133"/>
    </row>
    <row r="62" spans="1:10" x14ac:dyDescent="0.3">
      <c r="H62" s="133"/>
      <c r="I62" s="133"/>
      <c r="J62" s="133"/>
    </row>
    <row r="63" spans="1:10" ht="27" thickBot="1" x14ac:dyDescent="0.35">
      <c r="A63" s="192"/>
      <c r="C63" s="172" t="s">
        <v>387</v>
      </c>
      <c r="D63" s="172"/>
      <c r="E63" s="96"/>
      <c r="F63" s="96"/>
      <c r="G63" s="112"/>
      <c r="H63" s="133"/>
      <c r="I63" s="133"/>
      <c r="J63" s="156"/>
    </row>
    <row r="64" spans="1:10" ht="17.25" thickBot="1" x14ac:dyDescent="0.35">
      <c r="A64" s="192"/>
      <c r="C64" s="195" t="s">
        <v>13</v>
      </c>
      <c r="D64" s="195"/>
      <c r="E64" s="195"/>
      <c r="F64" s="23"/>
      <c r="G64" s="23" t="s">
        <v>14</v>
      </c>
      <c r="H64" s="134">
        <v>2022</v>
      </c>
      <c r="I64" s="134">
        <v>2023</v>
      </c>
      <c r="J64" s="134">
        <v>2024</v>
      </c>
    </row>
    <row r="65" spans="1:10" ht="17.25" thickBot="1" x14ac:dyDescent="0.35">
      <c r="A65" s="192"/>
      <c r="C65" s="93" t="s">
        <v>315</v>
      </c>
      <c r="D65" s="93"/>
      <c r="E65" s="36"/>
      <c r="F65" s="84"/>
      <c r="G65" s="27" t="s">
        <v>188</v>
      </c>
      <c r="H65" s="165">
        <v>916469471</v>
      </c>
      <c r="I65" s="165">
        <v>932860209</v>
      </c>
      <c r="J65" s="165">
        <v>829944246</v>
      </c>
    </row>
    <row r="66" spans="1:10" ht="17.25" thickBot="1" x14ac:dyDescent="0.35">
      <c r="A66" s="192"/>
      <c r="C66" s="93" t="s">
        <v>316</v>
      </c>
      <c r="D66" s="93"/>
      <c r="E66" s="36"/>
      <c r="F66" s="84"/>
      <c r="G66" s="27" t="s">
        <v>188</v>
      </c>
      <c r="H66" s="165">
        <v>0</v>
      </c>
      <c r="I66" s="165">
        <v>0</v>
      </c>
      <c r="J66" s="165">
        <v>0</v>
      </c>
    </row>
    <row r="67" spans="1:10" ht="17.25" thickBot="1" x14ac:dyDescent="0.35">
      <c r="A67" s="192"/>
      <c r="C67" s="93" t="s">
        <v>317</v>
      </c>
      <c r="D67" s="93"/>
      <c r="E67" s="36"/>
      <c r="F67" s="84"/>
      <c r="G67" s="49" t="s">
        <v>188</v>
      </c>
      <c r="H67" s="165">
        <v>0</v>
      </c>
      <c r="I67" s="165">
        <v>0</v>
      </c>
      <c r="J67" s="165">
        <v>0</v>
      </c>
    </row>
    <row r="68" spans="1:10" ht="17.25" thickBot="1" x14ac:dyDescent="0.35">
      <c r="A68" s="192"/>
      <c r="C68" s="93" t="s">
        <v>20</v>
      </c>
      <c r="D68" s="93"/>
      <c r="E68" s="36"/>
      <c r="F68" s="84"/>
      <c r="G68" s="49" t="s">
        <v>188</v>
      </c>
      <c r="H68" s="165">
        <v>0</v>
      </c>
      <c r="I68" s="165">
        <v>0</v>
      </c>
      <c r="J68" s="165">
        <v>0</v>
      </c>
    </row>
    <row r="69" spans="1:10" x14ac:dyDescent="0.3">
      <c r="H69" s="133"/>
      <c r="I69" s="133"/>
      <c r="J69" s="133"/>
    </row>
    <row r="70" spans="1:10" x14ac:dyDescent="0.3">
      <c r="H70" s="133"/>
      <c r="I70" s="133"/>
      <c r="J70" s="133"/>
    </row>
    <row r="71" spans="1:10" ht="27" thickBot="1" x14ac:dyDescent="0.35">
      <c r="A71" s="192"/>
      <c r="C71" s="172" t="s">
        <v>337</v>
      </c>
      <c r="D71" s="172"/>
      <c r="E71" s="96"/>
      <c r="F71" s="96"/>
      <c r="G71" s="112"/>
      <c r="H71" s="133"/>
      <c r="I71" s="133"/>
      <c r="J71" s="156"/>
    </row>
    <row r="72" spans="1:10" ht="17.25" thickBot="1" x14ac:dyDescent="0.35">
      <c r="A72" s="192"/>
      <c r="C72" s="195" t="s">
        <v>13</v>
      </c>
      <c r="D72" s="195"/>
      <c r="E72" s="195"/>
      <c r="F72" s="23"/>
      <c r="G72" s="23" t="s">
        <v>14</v>
      </c>
      <c r="H72" s="134">
        <v>2022</v>
      </c>
      <c r="I72" s="134">
        <v>2023</v>
      </c>
      <c r="J72" s="134">
        <v>2024</v>
      </c>
    </row>
    <row r="73" spans="1:10" ht="17.25" thickBot="1" x14ac:dyDescent="0.35">
      <c r="A73" s="192"/>
      <c r="C73" s="93" t="s">
        <v>315</v>
      </c>
      <c r="D73" s="93"/>
      <c r="E73" s="190" t="s">
        <v>318</v>
      </c>
      <c r="F73" s="84"/>
      <c r="G73" s="27" t="s">
        <v>188</v>
      </c>
      <c r="H73" s="165">
        <v>237600000</v>
      </c>
      <c r="I73" s="165">
        <v>87000000</v>
      </c>
      <c r="J73" s="165">
        <v>87000000</v>
      </c>
    </row>
    <row r="74" spans="1:10" ht="17.25" thickBot="1" x14ac:dyDescent="0.35">
      <c r="A74" s="192"/>
      <c r="C74" s="93" t="s">
        <v>316</v>
      </c>
      <c r="D74" s="93"/>
      <c r="E74" s="190" t="s">
        <v>319</v>
      </c>
      <c r="F74" s="84"/>
      <c r="G74" s="27" t="s">
        <v>188</v>
      </c>
      <c r="H74" s="165">
        <v>285000000</v>
      </c>
      <c r="I74" s="165">
        <v>230000000</v>
      </c>
      <c r="J74" s="165">
        <v>210000000</v>
      </c>
    </row>
    <row r="75" spans="1:10" ht="17.25" thickBot="1" x14ac:dyDescent="0.35">
      <c r="A75" s="192"/>
      <c r="C75" s="93" t="s">
        <v>317</v>
      </c>
      <c r="D75" s="93"/>
      <c r="E75" s="190" t="s">
        <v>320</v>
      </c>
      <c r="F75" s="84"/>
      <c r="G75" s="27" t="s">
        <v>188</v>
      </c>
      <c r="H75" s="165">
        <v>72100000</v>
      </c>
      <c r="I75" s="165">
        <v>72100000</v>
      </c>
      <c r="J75" s="165">
        <v>50000000</v>
      </c>
    </row>
    <row r="76" spans="1:10" ht="17.25" thickBot="1" x14ac:dyDescent="0.35">
      <c r="A76" s="192"/>
      <c r="C76" s="220" t="s">
        <v>20</v>
      </c>
      <c r="D76" s="220"/>
      <c r="E76" s="190" t="s">
        <v>321</v>
      </c>
      <c r="F76" s="84"/>
      <c r="G76" s="27" t="s">
        <v>188</v>
      </c>
      <c r="H76" s="165">
        <v>55291500</v>
      </c>
      <c r="I76" s="165">
        <v>57699000</v>
      </c>
      <c r="J76" s="165">
        <v>58590000</v>
      </c>
    </row>
    <row r="77" spans="1:10" ht="17.25" thickBot="1" x14ac:dyDescent="0.35">
      <c r="A77" s="192"/>
      <c r="C77" s="221"/>
      <c r="D77" s="221"/>
      <c r="E77" s="190" t="s">
        <v>322</v>
      </c>
      <c r="F77" s="84"/>
      <c r="G77" s="27" t="s">
        <v>188</v>
      </c>
      <c r="H77" s="165">
        <v>100000000</v>
      </c>
      <c r="I77" s="165">
        <v>100000000</v>
      </c>
      <c r="J77" s="165">
        <v>100000000</v>
      </c>
    </row>
    <row r="78" spans="1:10" ht="17.25" thickBot="1" x14ac:dyDescent="0.35">
      <c r="A78" s="192"/>
      <c r="C78" s="222"/>
      <c r="D78" s="222"/>
      <c r="E78" s="190" t="s">
        <v>323</v>
      </c>
      <c r="F78" s="84"/>
      <c r="G78" s="27" t="s">
        <v>188</v>
      </c>
      <c r="H78" s="165">
        <v>15130000</v>
      </c>
      <c r="I78" s="165">
        <v>15130000</v>
      </c>
      <c r="J78" s="165">
        <v>15130000</v>
      </c>
    </row>
    <row r="79" spans="1:10" ht="17.25" thickBot="1" x14ac:dyDescent="0.35">
      <c r="A79" s="192"/>
      <c r="C79" s="93" t="s">
        <v>324</v>
      </c>
      <c r="D79" s="93"/>
      <c r="E79" s="190"/>
      <c r="F79" s="84"/>
      <c r="G79" s="32" t="s">
        <v>188</v>
      </c>
      <c r="H79" s="166">
        <v>765121500</v>
      </c>
      <c r="I79" s="166">
        <v>561929000</v>
      </c>
      <c r="J79" s="166">
        <v>520720000</v>
      </c>
    </row>
    <row r="80" spans="1:10" x14ac:dyDescent="0.3">
      <c r="A80" s="192"/>
      <c r="C80" s="171" t="s">
        <v>372</v>
      </c>
      <c r="D80" s="171"/>
    </row>
    <row r="83" spans="1:10" ht="27" thickBot="1" x14ac:dyDescent="0.35">
      <c r="A83" s="192"/>
      <c r="C83" s="170" t="s">
        <v>150</v>
      </c>
      <c r="D83" s="170"/>
      <c r="J83" s="133"/>
    </row>
    <row r="84" spans="1:10" ht="17.25" thickBot="1" x14ac:dyDescent="0.35">
      <c r="A84" s="192"/>
      <c r="C84" s="195" t="s">
        <v>13</v>
      </c>
      <c r="D84" s="195"/>
      <c r="E84" s="195"/>
      <c r="F84" s="23"/>
      <c r="G84" s="23" t="s">
        <v>14</v>
      </c>
      <c r="H84" s="23">
        <v>2022</v>
      </c>
      <c r="I84" s="23">
        <v>2023</v>
      </c>
      <c r="J84" s="134">
        <v>2024</v>
      </c>
    </row>
    <row r="85" spans="1:10" ht="17.25" thickBot="1" x14ac:dyDescent="0.35">
      <c r="A85" s="192"/>
      <c r="C85" s="241" t="s">
        <v>388</v>
      </c>
      <c r="D85" s="176"/>
      <c r="E85" s="26" t="s">
        <v>260</v>
      </c>
      <c r="F85" s="26"/>
      <c r="G85" s="49" t="s">
        <v>72</v>
      </c>
      <c r="H85" s="47">
        <v>78.7</v>
      </c>
      <c r="I85" s="47">
        <v>78.5</v>
      </c>
      <c r="J85" s="130">
        <v>80</v>
      </c>
    </row>
    <row r="86" spans="1:10" ht="17.25" thickBot="1" x14ac:dyDescent="0.35">
      <c r="A86" s="192"/>
      <c r="C86" s="242"/>
      <c r="D86" s="52"/>
      <c r="E86" s="31" t="s">
        <v>261</v>
      </c>
      <c r="F86" s="31"/>
      <c r="G86" s="27" t="s">
        <v>72</v>
      </c>
      <c r="H86" s="47">
        <v>80</v>
      </c>
      <c r="I86" s="47">
        <v>80</v>
      </c>
      <c r="J86" s="130">
        <v>80</v>
      </c>
    </row>
  </sheetData>
  <mergeCells count="41">
    <mergeCell ref="C1:J1"/>
    <mergeCell ref="C9:E9"/>
    <mergeCell ref="C64:E64"/>
    <mergeCell ref="C72:E72"/>
    <mergeCell ref="C57:E57"/>
    <mergeCell ref="C38:E38"/>
    <mergeCell ref="E44:E50"/>
    <mergeCell ref="H18:J18"/>
    <mergeCell ref="H19:J19"/>
    <mergeCell ref="H20:J20"/>
    <mergeCell ref="H21:J21"/>
    <mergeCell ref="H22:J22"/>
    <mergeCell ref="C31:E31"/>
    <mergeCell ref="C42:D50"/>
    <mergeCell ref="C39:D41"/>
    <mergeCell ref="C32:D34"/>
    <mergeCell ref="H24:J24"/>
    <mergeCell ref="H25:J25"/>
    <mergeCell ref="H26:J26"/>
    <mergeCell ref="C84:E84"/>
    <mergeCell ref="A56:A60"/>
    <mergeCell ref="A63:A68"/>
    <mergeCell ref="A71:A80"/>
    <mergeCell ref="C76:D78"/>
    <mergeCell ref="A37:A53"/>
    <mergeCell ref="C85:C86"/>
    <mergeCell ref="A83:A86"/>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s>
  <phoneticPr fontId="2" type="noConversion"/>
  <hyperlinks>
    <hyperlink ref="G4" location="'3. 지배구조'!A55" display="정보보안 및 개인정보 보호" xr:uid="{20D9C023-423C-487D-B930-CE0FC35AB3B4}"/>
    <hyperlink ref="F4" location="'3. 지배구조'!A37" display="정도경영" xr:uid="{432A0A04-8B1B-45D9-9240-5CEDC01F797B}"/>
    <hyperlink ref="C4" location="'3. 지배구조'!A8" display="이사회 효율성" xr:uid="{12B75FD0-3CA2-4D2E-9F07-CA30C0D84564}"/>
    <hyperlink ref="D4" location="'3. 지배구조'!A17" display="이사회 평균 재임 기간" xr:uid="{8706DB38-EFC0-4276-9E6F-63392A50F2D2}"/>
    <hyperlink ref="E4" location="'3. 지배구조'!A30" display="주식소유 현황" xr:uid="{7173F8D8-315E-4EC0-9E53-55C3C946FCA7}"/>
    <hyperlink ref="I4" location="'3. 지배구조'!A63" display="출연금 및 기타 지출" xr:uid="{F9A9601A-D16C-45F5-9C05-F0B1497A5003}"/>
    <hyperlink ref="J4" location="'3. 지배구조'!A71" display="정책출연금 상위 단체" xr:uid="{BA727617-7DE2-40BF-80C9-B6088C2F23D8}"/>
    <hyperlink ref="C5" location="'3. 지배구조'!A83" display="고객만족도 조사" xr:uid="{7CA723FE-016E-4761-A27D-6EDC62B78A7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3EA58-A10E-421A-8BDC-F1E1DDFE7777}">
  <ds:schemaRefs>
    <ds:schemaRef ds:uri="http://schemas.microsoft.com/sharepoint/v3/contenttype/forms"/>
  </ds:schemaRefs>
</ds:datastoreItem>
</file>

<file path=customXml/itemProps2.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3.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1</vt:i4>
      </vt:variant>
    </vt:vector>
  </HeadingPairs>
  <TitlesOfParts>
    <vt:vector size="5" baseType="lpstr">
      <vt:lpstr>목차</vt:lpstr>
      <vt:lpstr>1. 환경</vt:lpstr>
      <vt:lpstr>2. 사회</vt:lpstr>
      <vt:lpstr>3. 지배구조</vt:lpstr>
      <vt:lpstr>목차!Print_Area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이상우/ESG 실사/평가팀/BEWITCH75</cp:lastModifiedBy>
  <cp:revision/>
  <dcterms:created xsi:type="dcterms:W3CDTF">2024-08-21T02:30:03Z</dcterms:created>
  <dcterms:modified xsi:type="dcterms:W3CDTF">2025-07-01T07:33:02Z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